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0" yWindow="1700" windowWidth="26280" windowHeight="20420" tabRatio="883" activeTab="2"/>
  </bookViews>
  <sheets>
    <sheet name="Pogoji za celoten popis" sheetId="1" r:id="rId1"/>
    <sheet name="Rekapitulacija del (2)" sheetId="2" r:id="rId2"/>
    <sheet name="B4_GO" sheetId="3" r:id="rId3"/>
    <sheet name="ELEKTRO DELA" sheetId="4" r:id="rId4"/>
  </sheets>
  <definedNames>
    <definedName name="_xlnm.Print_Area" localSheetId="2">'B4_GO'!$A$1:$E$186</definedName>
  </definedNames>
  <calcPr fullCalcOnLoad="1"/>
</workbook>
</file>

<file path=xl/sharedStrings.xml><?xml version="1.0" encoding="utf-8"?>
<sst xmlns="http://schemas.openxmlformats.org/spreadsheetml/2006/main" count="209" uniqueCount="185">
  <si>
    <t>kos</t>
  </si>
  <si>
    <t>m</t>
  </si>
  <si>
    <t>a)</t>
  </si>
  <si>
    <t>b)</t>
  </si>
  <si>
    <t>c)</t>
  </si>
  <si>
    <t>Vsa oprema in material se smatrata kot vgrajena na objektu vključno z nabavo, transportom, zavarovanjem, usklajevanjem z gradbincem ter zarisovanjem, montažo in vsem potrebnim drobnim montažnim materialom. Funkcionalne elemente se smatra z zagonom.</t>
  </si>
  <si>
    <t>Opombe:</t>
  </si>
  <si>
    <t>morebitne nejasnosti, reševati v sklopu projektantskega nadzora.</t>
  </si>
  <si>
    <t>kpl</t>
  </si>
  <si>
    <t>m2</t>
  </si>
  <si>
    <t>Pri dobavi in izvedbi sistema je potrebno upoštevati interne standarde Ortopedske bolnišnice Valdoltra. To velja tudi za število in način prenosa podatkov za potrebe obdelave podatkov na nadzornem nivoju. Vsa dobavljena periferna oprema mora omogočati navezavo na predvideni CNS.</t>
  </si>
  <si>
    <t xml:space="preserve">SPLOŠNE ZAHTEVE ZA VSA DELA </t>
  </si>
  <si>
    <t>Vsa dela morajo biti izvedena precizno, skladno projektni dokumentaciji in projektantskim opisom, skladno predvidenim kvalitetnim zahtevam, veljavnim pravilom in standardom stroke. Predviden kvalitetni nivo je obvezujoč.</t>
  </si>
  <si>
    <t>Vsak opis oziroma vsaka ponujena enotna cena  zajema sorazmerne stroške</t>
  </si>
  <si>
    <t>- ureditve popolnoma ograjenega gradbišča po standardih stroke, z ureditvijo primernega delovnega prostora za nadzornike in operativne sestanke, ureditve začasnih dostopnih poti in potrebnih priključkov za izvedbo del</t>
  </si>
  <si>
    <t xml:space="preserve">- vseh spremljajočih  del, transportov, vnosov v objekt, montaže, iznosov embalaže, začasnih lokalnih priključkov za potrebe izvajanja del, vse potrebne zaščite izgotovljenih površin med izvajanjem drugih del, vzpostavitev okolice delovišča v stanje pred pričetkom del,  </t>
  </si>
  <si>
    <t xml:space="preserve">vsega morebitno potrebnega drobnega potrošnega materiala, vseh zarisovanj, izdelave morebitno potrebnih delavniških načrtov, shem, a-testov, navodil za vzdrževanje in uporabo objekta in opreme, temeljitega (popolnega) čiščenja po končanih delih do nivoja normalne uporabnosti objekta, </t>
  </si>
  <si>
    <t>d)</t>
  </si>
  <si>
    <t>e)</t>
  </si>
  <si>
    <t>f)</t>
  </si>
  <si>
    <t>g)</t>
  </si>
  <si>
    <t>h)</t>
  </si>
  <si>
    <t>i)</t>
  </si>
  <si>
    <t>vseh morebitnih potrebnih del, ki bi bila posledica neugodnih vremenskih razmer ali neustreznega časovnega redosleda izvajanja del</t>
  </si>
  <si>
    <t>Popisu ustreza navedena oprema ali ustrezna z enakimi karakteristikami.</t>
  </si>
  <si>
    <t>ORTOPEDSKA BOLNIŠNICA VALDOLTRA</t>
  </si>
  <si>
    <t xml:space="preserve">Obvezujoče zahteve za izvedbo vseh predvidenih gradbenih, obrtniških in instalacijskih (GOI) vzdrževalnih del </t>
  </si>
  <si>
    <t>Vsak opis oziroma vsaka ponudbena enotna cena  zajema sorazmerne stroške</t>
  </si>
  <si>
    <t>*</t>
  </si>
  <si>
    <t>ureditve popolnoma ograjenega gradbišča po standardih stroke, z ureditvijo primernega delovnega prostora za nadzornike in operativne sestanke, ureditve začasnih dostopnih poti in potrebnih priključkov za izvedbo del</t>
  </si>
  <si>
    <t xml:space="preserve">vseh spremljajočih  del, transportov, vnosov v objekt, montaže, iznosov embalaže, začasnih lokalnih priključkov za potrebe izvajanja del, vse potrebne zaščite izgotovljenih površin med izvajanjem drugih del, vzpostavitev okolice izven ograje delovišča v stanje pred pričetkom del,  </t>
  </si>
  <si>
    <t xml:space="preserve">vsega morebitno potrebnega drobnega potrošnega materiala, uporabo gradbenih strojev in  mehanizacije, vseh zarisovanj, vključno z morebitno potrebno pomočjo geometra, izdelave morebitno potrebnih delavniških načrtov, shem, a-testov, navodil za vzdrževanje in uporabo objekta in opreme, temeljitega (popolnega) čiščenja po končanih delih do nivoja normalne uporabnosti objekta, </t>
  </si>
  <si>
    <t>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tvorila funkcionalno celoto, ter da bo zagotovljena normalna uporabnost in ustrezen estetski videz vseh izvedenih del.</t>
  </si>
  <si>
    <t>vseh morebitnih potrebnih del, ki bi bila posledica neugodnih vremenskih razmer ali neustreznega časovnega redosleda izvajanja del, kot so začasno pokrivanje ali improvizirano zapiranje dela površin med gradnjo, morebitno potrebno prisilno sušenje tlakov in ometov z namestitvijo sušilcev v kolikor bi nivo vlage onemogočal izvajanje zaključnih del (oplesk, talne obloge) po potrjenem časovnem načrtu gradnje, oziroma variantno uporabo specialnih namenskih lepil in barv, ki jih je možno nanašati na vlažno podlago.</t>
  </si>
  <si>
    <t>vseh stroškov povezanih s prostorsko omejenim deloviščem in dostopnostjo do območja gradnje preko zunanjega odra</t>
  </si>
  <si>
    <t>enota</t>
  </si>
  <si>
    <t>količina</t>
  </si>
  <si>
    <t>cena na enoto</t>
  </si>
  <si>
    <t>vrednost brez DDV</t>
  </si>
  <si>
    <r>
      <t>V vseh opisih je zajeto morebitno potrebno podpiranje, iznos, nakladanje, odvoz na gradbiščno deponijo, nakladanje in odvoz na namensko deponijo, vključno s plačilom pristojbine na deponiji.</t>
    </r>
    <r>
      <rPr>
        <b/>
        <sz val="12"/>
        <color indexed="8"/>
        <rFont val="Calibri"/>
        <family val="2"/>
      </rPr>
      <t xml:space="preserve"> </t>
    </r>
    <r>
      <rPr>
        <sz val="12"/>
        <color indexed="8"/>
        <rFont val="Calibri"/>
        <family val="2"/>
      </rPr>
      <t>Rušilna in demontažna dela se obračunajo na podlagi dejanskih količin in izmer na podlagi dokumentacije sedanjega stanja, z upoštevanjem vseh dejanskih odbitkov. V opisih so zajeta tudi vsa ostala manjša štemanja in NK pomožna dela, odstranitve in iznosi, potrebni za izdelavo vseh ostalih GOI del.</t>
    </r>
  </si>
  <si>
    <t>m3</t>
  </si>
  <si>
    <t>m1</t>
  </si>
  <si>
    <t>večje odprtine se obračunajo kot rušenje sten. Odprtine se izvajajo strojno</t>
  </si>
  <si>
    <t>Kos</t>
  </si>
  <si>
    <t>Razna manjša demontažna dela - obračun na podlagi dejansko potrebnega časa</t>
  </si>
  <si>
    <t>po predhodni odobritvi nadzora</t>
  </si>
  <si>
    <t>PK ur</t>
  </si>
  <si>
    <t>KV ur</t>
  </si>
  <si>
    <t>Zidarska dela</t>
  </si>
  <si>
    <t>V opisih so zajeti vsi stroški nabave, transportov, vgradnje oz. izdelave, vključno z veznimi materiali, stroški zarisovanj in morebitno potrebnih sondažnih odprtin</t>
  </si>
  <si>
    <t xml:space="preserve">Krpanje poškodovanega stenskega in stropnega ometa: grobi in fini omet notranjih </t>
  </si>
  <si>
    <t xml:space="preserve">sten s PCM 1 : 2 : 6, s predhodnim premazom za zagotovitev sprijemljivosti in </t>
  </si>
  <si>
    <t xml:space="preserve">obrizgom z redko  CM 1 : 2, zahteva se precizna izvedba, predvsem vseh zunanjih </t>
  </si>
  <si>
    <t xml:space="preserve">vogalov, robov špalet ipd., vsi zunanji vogali (stene, kompleten obod vseh špalet in </t>
  </si>
  <si>
    <t>prehodov) se izvedejo s pomočjo namenskih slepih vogalnikov.</t>
  </si>
  <si>
    <t xml:space="preserve">m2    </t>
  </si>
  <si>
    <t xml:space="preserve">s cementno malto 1 : 3, z dodatkom za nabrekanje, s potrebnim opažem </t>
  </si>
  <si>
    <t>prostore, vključno z vgradnimi stropnimi operacijskimi lučmi, vključno s podkonstrukcijo,</t>
  </si>
  <si>
    <t>obodnimi profili, obešali in svetili, svetila se predajo investitorju ali po njegovem navodilu odpeljejo na trajno deponijo.</t>
  </si>
  <si>
    <t>Opis zajema tudi demontažo operacijske luči, ki se ponovno montira v nov operacijski strop.</t>
  </si>
  <si>
    <t xml:space="preserve">leseni konstrukciji, po vsem obodu  zalepljeno s pleskarskim zaščitnim trakom, velikosti </t>
  </si>
  <si>
    <t xml:space="preserve">cca (5,0+11,0+15,0)/1,75 m </t>
  </si>
  <si>
    <t xml:space="preserve">(območje demontaže vnosa elementov v OP dvorane) s pvc folijo na lahki štaketni </t>
  </si>
  <si>
    <t>Protiprašna zaščita hodnika kjer se ne posega z gradbenimi deli,</t>
  </si>
  <si>
    <t>Protiprašna zaščita obodnih sten prostorov, vrat in ostalih elementov, ki se ohranijo</t>
  </si>
  <si>
    <t>s PVC folijo, zalepljeno s pleskarskim zaščitnim trakom</t>
  </si>
  <si>
    <t xml:space="preserve">Posebno pozornost je posvetiti protiprašni zaščiti obstoječih stenskih operacijskih monitorjev. </t>
  </si>
  <si>
    <t>Pazljiva demontaža opreme v prostorih, kjer se posega zaradi izvedbe odvodnih kanalov.</t>
  </si>
  <si>
    <t>(inox stenske konzole, inox omare, velikosti 0,30x1,50x1,80m)</t>
  </si>
  <si>
    <t>Rušilna, demontažna dela</t>
  </si>
  <si>
    <t>GRADBENA IN OBRTNIŠKA DELA</t>
  </si>
  <si>
    <t>Izdelava prebojev v nenosilnih opečnih stenah, velikosti do 0,5 m2 -</t>
  </si>
  <si>
    <t>odprtina do 0,5 m2 v 15 cm zidu</t>
  </si>
  <si>
    <t>Rušilna in demontažna dela skupaj</t>
  </si>
  <si>
    <t>Kvalitetna zazidava oziroma obzidava robov odprtin v obstoječih opečnatih stenah</t>
  </si>
  <si>
    <t>(obračun po dejansko porabljenem času)</t>
  </si>
  <si>
    <t>VK ur</t>
  </si>
  <si>
    <t>vključno s vsem potrebnim veznim in vgradnim materialom</t>
  </si>
  <si>
    <t>odprtina do 0,5 m2</t>
  </si>
  <si>
    <t>Zidarska dela  skupaj</t>
  </si>
  <si>
    <t>Maveckartonska dela</t>
  </si>
  <si>
    <t>V opisih je zajeta nabava, stroški vseh transportov, vgradnje in pritrdilnega materiala. Obračuna se dejansko izvedena površina, vključno z obodnimi zaključnimi profili. prostorov.</t>
  </si>
  <si>
    <t xml:space="preserve">debeline cca 80 mm, izdelana iz enojne kovinske podkonstrukcije, 50 mm </t>
  </si>
  <si>
    <t>izolacijskega polnila iz mineralne volne v al foliji in enostranske obloge iz dveh slojev</t>
  </si>
  <si>
    <t xml:space="preserve">slojev mavec - kartonskih vlagoodpornih plošč, zaključni sloj obloge  je  stikovan z </t>
  </si>
  <si>
    <t xml:space="preserve">bandažnim trakom, vsi stiki so bandažirani, kitani in zbrušeni (po oplesku stiki ne </t>
  </si>
  <si>
    <t xml:space="preserve">smejo biti vidni), plošče so dletane, zglajene in pripravljene za finalni oplesk, vsi stiki </t>
  </si>
  <si>
    <t xml:space="preserve">med delilnimi stenami in zidano konstrukcijo so izvedeni z dilatacijskim stikom širine </t>
  </si>
  <si>
    <t xml:space="preserve">do 2 mm, zatesnjeni z antibaktericidnim akrilnim kitom, v opisih je zajeta monterska </t>
  </si>
  <si>
    <t xml:space="preserve">pomoč ostalim obrtnikom (razvodi instalacij, notranja vrata) in vse potrebne ojačitve </t>
  </si>
  <si>
    <t xml:space="preserve">rešetke, podkonstrukcija naj se ob vgradnji ne reže, potrebno jo je prilagoditi </t>
  </si>
  <si>
    <t xml:space="preserve">vgrajenemu element na podlagi predloženih delavniških risb dobavitelja instalacijske opreme </t>
  </si>
  <si>
    <t>Maveckartonska dela  skupaj</t>
  </si>
  <si>
    <t xml:space="preserve">Raven spuščen strop iz dveh slojev impregniranih mavec - kartonskih plošč  deb. 12,5 </t>
  </si>
  <si>
    <t xml:space="preserve">mm na podkonstrukciji iz primarnih in sekundarnih slepih namenskih  kovinskih </t>
  </si>
  <si>
    <t xml:space="preserve">pocinkanih profilov, obešen pod klasično leseno stropno medetažno konstrukcijo, </t>
  </si>
  <si>
    <t xml:space="preserve">primarni profili podkonstrukcije se zaradi enakomerne razporeditve obremenitve </t>
  </si>
  <si>
    <t xml:space="preserve">lesenih stropnikov namestijo pravokotno na smer stropnikov,  zaključni spodnji sloj </t>
  </si>
  <si>
    <t xml:space="preserve">stropa je  stikovan z bandažnim trakom, grundiran, predletan in zbrušen - pripravljen </t>
  </si>
  <si>
    <t xml:space="preserve">za finalni oplesk. Plošče morajo biti sestavljene tako, da se stikujejo z namensko </t>
  </si>
  <si>
    <t xml:space="preserve">poglobljenimi deli za namestitev bandažnih trakov. Izbokline pri bandažiranju niso </t>
  </si>
  <si>
    <t xml:space="preserve">dopustne. Posebno pozornost je potrebno posvetiti obdelavi zaključka stropa ob </t>
  </si>
  <si>
    <t xml:space="preserve">obodnih stenah, ki se v celoti izvede s kitanjem z namenskim antibaktericidnim </t>
  </si>
  <si>
    <t>akrilnim kitom (območje med novim stropom in konstruktivno odprtino v AB stropu)</t>
  </si>
  <si>
    <t xml:space="preserve">Monterska pomoč pri izdelavi preciznih izrezov za svetila, prezračevalne rešetke ipd. </t>
  </si>
  <si>
    <t>v spuščenih stropovih in delilnih stenah (po navodilih  izvajalcev instalacij)</t>
  </si>
  <si>
    <t>Slikopleskarska dela</t>
  </si>
  <si>
    <t>Zahteva se preciznost izvedbe, kar velja za ploskve, na katerih ne smejo biti vidni sledovi štemanj in zazidav in za stike opleska z ostalimi obdelavami, ki morajo biti precizni (posebno pozornost je posvetiti stikom oplesk - zaokrožnica pvc tlaka, oplesk - aluminijasto stavbno pohištvo, oplesk -inox vratni podboji. Pred pričetkom del mora podizvajalec pregledati ustreznost gradbeno pripravljene podlage, saj odgovarja za neoporečnost končnega opleska. Med deli je obvezna fizična zaščita površin, ki niso predmet slikopleskarskih del (tlaki, stavbno pohištvo).  Pri vseh opisih se obračuna dejansko opleskana površina (odbijejo se odprtine, prištejejo se špalete).</t>
  </si>
  <si>
    <t xml:space="preserve">Priprava podlage - impregniranje, dletanje in glajenje sten in spuščenih </t>
  </si>
  <si>
    <t xml:space="preserve">maveckartonskih stropov (po tehničnem navodilu </t>
  </si>
  <si>
    <t xml:space="preserve">proizvajalca finalnega premaza), </t>
  </si>
  <si>
    <t xml:space="preserve">ter nanos namenskega premaza za sterilne prostore, odpornega na udarce, razenje in </t>
  </si>
  <si>
    <t>Slikopleskarska dela  skupaj</t>
  </si>
  <si>
    <t>Gradbena in obrtniška dela skupaj</t>
  </si>
  <si>
    <t>PROJEKTANTSKI POPIS</t>
  </si>
  <si>
    <t>vrednost DDV</t>
  </si>
  <si>
    <t>vrednost z DDV</t>
  </si>
  <si>
    <t>A.</t>
  </si>
  <si>
    <t>B.</t>
  </si>
  <si>
    <t>C.</t>
  </si>
  <si>
    <t>VSE SKUPAJ GOI DELA</t>
  </si>
  <si>
    <t>GRADBENO OBRTNIŠKA</t>
  </si>
  <si>
    <t xml:space="preserve"> vseh morebitnih del v zvezi s posameznimi postavkami projektantskih popisov, ki niso izrecno napisana, za katere ponudnik (izvajalec) meni, da so potrebna pri izvršitvi del posamezne postavke pri opremljanju objekta. Predvidena dela vsake postavke projektantskega popisa morajo biti izvedena tako, da bodo po končanih delih tvorila funkcionalno celoto, ter da bo zagotovljena normalna uporabnost in ustrezen estetski videz vseh izvedenih del.</t>
  </si>
  <si>
    <t>dezinfekcijska sredstva, v barvi in teksturi po navodilu projektanta</t>
  </si>
  <si>
    <t xml:space="preserve">Precizno rezanje delilne opečne stene, deb. 0,15 m kjer pride nameščen nov odvodni kanal </t>
  </si>
  <si>
    <t>posebno pozornost je potrebno posvetiti nosilni armaturi</t>
  </si>
  <si>
    <t>Kompletno rušenje - preboj AB nosilne plošče, deb. 25 cm, vključno z rezanjem armature</t>
  </si>
  <si>
    <t xml:space="preserve">Vzidava - obzidava oz. obbetoniranje prehodov instalacijskih cevi in kanalov skozi strop in zid  </t>
  </si>
  <si>
    <t>Suhomontažna obloga odvodnih kanalov</t>
  </si>
  <si>
    <t xml:space="preserve">V opisih je zajeta nabava materiala, strošek izdelave, vseh transportov, montaže, potrebnih </t>
  </si>
  <si>
    <t>slepih sidrnih plošč in kompleten pritrdilni material.  Zahtevana je preciznost izdelkov,</t>
  </si>
  <si>
    <t>zaščita drugih površin med montažo, varjenjem in opleskom, zaščita izdelkov do končnega</t>
  </si>
  <si>
    <t>čiščenja objekta.</t>
  </si>
  <si>
    <t xml:space="preserve">Sekundarna nosilna konstrukcija medicinskega stropa - zaradi obstoječega klasičnega </t>
  </si>
  <si>
    <t xml:space="preserve">lesenega stropa nad obema OP dvoranama je za montažo medicinskega stropa </t>
  </si>
  <si>
    <t xml:space="preserve">predvidena pomožna nosilna jeklena konstrukcija sidrana v obodne nosilne stene  </t>
  </si>
  <si>
    <t xml:space="preserve">obeh OP dvoran. Jeklena konstrukcija, sestavljena iz varjenih jeklenih profilov se </t>
  </si>
  <si>
    <t xml:space="preserve">izdela se na podlagi delavniških risb dobavljenega medicinskega stropa (zajet v opisih </t>
  </si>
  <si>
    <t xml:space="preserve">strojnih naprav in napeljav). Celotna konstrukcija je izdelana iz jekla kvalitete S 235 po </t>
  </si>
  <si>
    <t xml:space="preserve">standardu SIST EN 1993. Primarni in sekundarni nosilci so izdelani iz standardnih </t>
  </si>
  <si>
    <t xml:space="preserve">jeklenih pravokotnih cevi. Vsi sestavni deli morajo biti razmaščeni, peskani in očiščeni </t>
  </si>
  <si>
    <t xml:space="preserve">do črnega sijaja, dvakratno antikorozijsko zaščiteni s temeljno barvo in dvakratno  </t>
  </si>
  <si>
    <t xml:space="preserve">barvani s sintetičnim emajlom visoke obstojnosti na kemikalije in abrazijo. Predvideni </t>
  </si>
  <si>
    <t xml:space="preserve">sta dve konstrukciji (ena v vsaki OP dvorani), vsaka je sestavljena iz dveh primarnih </t>
  </si>
  <si>
    <t xml:space="preserve">nosilcev prereza 200/100/5 mm dolžine cca 5000 mm in treh  sekundarnih nosilcev </t>
  </si>
  <si>
    <t xml:space="preserve">prereza 200/100/5 mm dolžine cca 2600 m. Primarna nosilca sta privarjena na sidrni </t>
  </si>
  <si>
    <t xml:space="preserve">plošči deb. 10 mm s kotnimi zvari deb 13 mm, vsaka sidrna plošča dim. 600/300/10 </t>
  </si>
  <si>
    <t xml:space="preserve">mm je pritrjena v obodni kamniti zid s kemičnimi sidri  - 8 vijakov M16/120 mm. </t>
  </si>
  <si>
    <t xml:space="preserve">Sekundarni nosilci so pritrjeni na  primarne nosilce s kotnimi zvari deb. 13 mm ali </t>
  </si>
  <si>
    <t xml:space="preserve">vijaki M16. Na zunanjem obodu obeh pomožnih nosilnih konstrukcij  sta privarjeni  </t>
  </si>
  <si>
    <t xml:space="preserve">dve sidrni plošči za namestitev anestezijskega in kirurškega stativa, dim. cca </t>
  </si>
  <si>
    <t xml:space="preserve">400/400/10 mm, v sredini vsake konstrukcije pa sidrna plošča za OP svetilko, dim. cca </t>
  </si>
  <si>
    <t xml:space="preserve">400/400/10 mm.  V opisu so zajeta vsa potrebna pomožna dela in drobni material, </t>
  </si>
  <si>
    <t xml:space="preserve">vključno z izdelavo delavniškega načrta konstrukcije na podlagi tehničnih risb </t>
  </si>
  <si>
    <t xml:space="preserve">dobavljenega medicinskega stropa,  in monterska pomoč pri montaži medicinskega </t>
  </si>
  <si>
    <t>stropa in stativov (vrtanje lukenj, morebitne sidrne ploščice)</t>
  </si>
  <si>
    <t>Kg</t>
  </si>
  <si>
    <t>Ključavničarska  dela</t>
  </si>
  <si>
    <t>Ključavničarska dela skupaj</t>
  </si>
  <si>
    <t xml:space="preserve">Suhomontažna obloga sten, razvitih dim. do 1,25 x 4,0 m, skupne </t>
  </si>
  <si>
    <t>Ureditev kablov okoli kontrole pristopa na vhodu v OP, namestitev ustreznega plastičnega kanala in ureditev kablov</t>
  </si>
  <si>
    <t>SKUPAJ ELEKTRO DELA</t>
  </si>
  <si>
    <t>ocena</t>
  </si>
  <si>
    <t xml:space="preserve">Sanacija morebitno poškodovanih kablov, žic in cevi v plošči v območju rušenja AB plošče (izvedba prebojev za nove odvodne kanale), opis zajema komplet material z vsemi dozami, cevmi, vodniki,.. </t>
  </si>
  <si>
    <t>Ureditev kablov v medstropovju nad operacijsko dvorano, izvedba razvoda s stapoflex cevmi premera 20 mm za razsvetljavo OP stropov</t>
  </si>
  <si>
    <t>ELEKTRO DELA</t>
  </si>
  <si>
    <t xml:space="preserve">D. PROJEKTANTSKI POPIS GO DEL </t>
  </si>
  <si>
    <t>Ureditev računalniškega priključka v operacijski dvoranii: podometna doza premera 60 mm, dvojni nosilec za dozo fi 60 mm, okrasni okvirček za dozo, vtičnica RJ 45 cat. 6, izvedba meritev</t>
  </si>
  <si>
    <t>Ureditev začasnega napajanja za prezračevalni strop; kabel NPI 5x2,5 mm2 (cca 30 m), priklop kabla v stikalni blok</t>
  </si>
  <si>
    <t>Pazljiva demontaža obstoječega OP stropa iz perforirane pločevine za dovod zraka v operacijske</t>
  </si>
  <si>
    <t>Dimenzije stropa so 3,20 x 3,20 m, dim. konstrukcijske odprtine 3,60 x 3,60 m.</t>
  </si>
  <si>
    <t xml:space="preserve">kompletno rušenje - dela nosilnegakamnitega zidu, globine. 30 cm, </t>
  </si>
  <si>
    <t xml:space="preserve">okrog odprtin. Obloge so velikosti do 1,25 x 4,0 m, v oblogah so vgrajeni instalacijske </t>
  </si>
  <si>
    <t>Ostala dela</t>
  </si>
  <si>
    <t>ZELO PAZLJIVA DEMONTAŽA IN PONOVNA MONTAŽA OPERACIJSKE LUČI</t>
  </si>
  <si>
    <t>Zelo pazljiva demontaža, pregled delovanja obstoječe OP luči, zaščita luči, iznos, deponiranje</t>
  </si>
  <si>
    <t>na lokacijo po navodilih naročnika, povni vnos luči v prostor, po končanih vseh delih,</t>
  </si>
  <si>
    <t>ponovna montaža OP luči, priklop in zagon luči z vsemi nastavitvami.</t>
  </si>
  <si>
    <t>STROJNOINSTALACIJSKA DELA</t>
  </si>
  <si>
    <t>SKUPNA REKAPITULACIJA</t>
  </si>
  <si>
    <t>SANACIJA OP STROPA V ETAŽI B4</t>
  </si>
  <si>
    <t>REKAPITULACIJA DEL ZAMENJAVE OPERACIJSKEGA STROPA V B4</t>
  </si>
  <si>
    <t>ORTOPEDSKA BOLNIŠNICA VALDOLTRA, BOLNIŠNIČNI PAVILJON B</t>
  </si>
  <si>
    <t xml:space="preserve">INVESTICIJSKA VZDRŽEVALNA DELA - SANACIJA OP STROPA V ETAŽI  B4 PAVILJONA B </t>
  </si>
  <si>
    <t>E. ELEKTRO DELA - STROJNICA NAD B4</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</si>
</sst>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 #,##0\ _D_i_n_-;_-* &quot;-&quot;\ _D_i_n_-;_-@_-"/>
    <numFmt numFmtId="186" formatCode="_-* #,##0.00\ &quot;Din&quot;_-;\-* #,##0.00\ &quot;Din&quot;_-;_-* &quot;-&quot;??\ &quot;Din&quot;_-;_-@_-"/>
    <numFmt numFmtId="187" formatCode="_-* #,##0.00\ _D_i_n_-;\-* #,##0.00\ _D_i_n_-;_-* &quot;-&quot;??\ _D_i_n_-;_-@_-"/>
    <numFmt numFmtId="188" formatCode="0.0"/>
    <numFmt numFmtId="189" formatCode="General_)"/>
    <numFmt numFmtId="190" formatCode="&quot;True&quot;;&quot;True&quot;;&quot;False&quot;"/>
    <numFmt numFmtId="191" formatCode="&quot;On&quot;;&quot;On&quot;;&quot;Off&quot;"/>
    <numFmt numFmtId="192" formatCode="#,##0.0"/>
    <numFmt numFmtId="193" formatCode="&quot;Yes&quot;;&quot;Yes&quot;;&quot;No&quot;"/>
    <numFmt numFmtId="194" formatCode="0.000"/>
    <numFmt numFmtId="195" formatCode="0.0000"/>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000000000000000000"/>
    <numFmt numFmtId="212" formatCode="0.000000000000000000000"/>
    <numFmt numFmtId="213" formatCode="0.0000000000000000000000"/>
    <numFmt numFmtId="214" formatCode="0.00000000000000000000000"/>
    <numFmt numFmtId="215" formatCode="0.000000000000000000000000"/>
    <numFmt numFmtId="216" formatCode="0.0000000000000000000000000"/>
    <numFmt numFmtId="217" formatCode="_-* #,##0.000\ _S_I_T_-;\-* #,##0.000\ _S_I_T_-;_-* &quot;-&quot;??\ _S_I_T_-;_-@_-"/>
    <numFmt numFmtId="218" formatCode="_-* #,##0.0000\ _S_I_T_-;\-* #,##0.0000\ _S_I_T_-;_-* &quot;-&quot;??\ _S_I_T_-;_-@_-"/>
    <numFmt numFmtId="219" formatCode="_-* #,##0.00000\ _S_I_T_-;\-* #,##0.00000\ _S_I_T_-;_-* &quot;-&quot;??\ _S_I_T_-;_-@_-"/>
    <numFmt numFmtId="220" formatCode="[$€-2]\ #,##0.00_);[Red]\([$€-2]\ #,##0.00\)"/>
    <numFmt numFmtId="221" formatCode="0000"/>
    <numFmt numFmtId="222" formatCode="#,##0.00\ _S_I_T"/>
    <numFmt numFmtId="223" formatCode="\$#,##0\ ;\(\$#,##0\)"/>
    <numFmt numFmtId="224" formatCode="_-&quot;€&quot;\ * #,##0.00_-;\-&quot;€&quot;\ * #,##0.00_-;_-&quot;€&quot;\ * &quot;-&quot;??_-;_-@_-"/>
    <numFmt numFmtId="225" formatCode="_ * #,##0.00_-\ _S_L_T_ ;_ * #,##0.00\-\ _S_L_T_ ;_ * &quot;-&quot;??_-\ _S_L_T_ ;_ @_ "/>
    <numFmt numFmtId="226" formatCode="_-* #,##0.00\ [$€-424]_-;\-* #,##0.00\ [$€-424]_-;_-* &quot;-&quot;??\ [$€-424]_-;_-@_-"/>
  </numFmts>
  <fonts count="66">
    <font>
      <sz val="10"/>
      <name val="Arial CE"/>
      <family val="0"/>
    </font>
    <font>
      <u val="single"/>
      <sz val="10"/>
      <color indexed="36"/>
      <name val="Arial CE"/>
      <family val="0"/>
    </font>
    <font>
      <u val="single"/>
      <sz val="10"/>
      <color indexed="12"/>
      <name val="Arial CE"/>
      <family val="0"/>
    </font>
    <font>
      <sz val="10"/>
      <name val="Arial"/>
      <family val="2"/>
    </font>
    <font>
      <sz val="8"/>
      <name val="Arial CE"/>
      <family val="0"/>
    </font>
    <font>
      <sz val="11"/>
      <color indexed="8"/>
      <name val="Calibri"/>
      <family val="2"/>
    </font>
    <font>
      <sz val="11"/>
      <color indexed="9"/>
      <name val="Calibri"/>
      <family val="2"/>
    </font>
    <font>
      <b/>
      <sz val="18"/>
      <color indexed="62"/>
      <name val="Cambria"/>
      <family val="2"/>
    </font>
    <font>
      <b/>
      <sz val="11"/>
      <color indexed="8"/>
      <name val="Calibri"/>
      <family val="2"/>
    </font>
    <font>
      <sz val="11"/>
      <name val="Arial Narrow"/>
      <family val="2"/>
    </font>
    <font>
      <sz val="10"/>
      <name val="Arial Narrow"/>
      <family val="2"/>
    </font>
    <font>
      <b/>
      <sz val="11"/>
      <name val="Arial Narrow"/>
      <family val="2"/>
    </font>
    <font>
      <sz val="12"/>
      <name val="Arial"/>
      <family val="0"/>
    </font>
    <font>
      <sz val="12"/>
      <name val="Arial CE"/>
      <family val="2"/>
    </font>
    <font>
      <b/>
      <sz val="12"/>
      <color indexed="8"/>
      <name val="Calibri"/>
      <family val="2"/>
    </font>
    <font>
      <sz val="12"/>
      <color indexed="8"/>
      <name val="Calibri"/>
      <family val="2"/>
    </font>
    <font>
      <sz val="12"/>
      <name val="Calibri"/>
      <family val="0"/>
    </font>
    <font>
      <sz val="10"/>
      <color indexed="8"/>
      <name val="Arial"/>
      <family val="2"/>
    </font>
    <font>
      <sz val="8"/>
      <name val="Helv"/>
      <family val="2"/>
    </font>
    <font>
      <sz val="9"/>
      <name val="Futura Prins"/>
      <family val="0"/>
    </font>
    <font>
      <i/>
      <sz val="11"/>
      <name val="Arial"/>
      <family val="0"/>
    </font>
    <font>
      <sz val="10"/>
      <name val="Times New Roman CE"/>
      <family val="1"/>
    </font>
    <font>
      <sz val="11"/>
      <name val="Arial"/>
      <family val="0"/>
    </font>
    <font>
      <sz val="11"/>
      <name val="Futura Prins"/>
      <family val="0"/>
    </font>
    <font>
      <b/>
      <sz val="11"/>
      <name val="Futura Prins"/>
      <family val="0"/>
    </font>
    <font>
      <sz val="10"/>
      <name val="Helv"/>
      <family val="0"/>
    </font>
    <font>
      <b/>
      <sz val="11"/>
      <name val="Calibri"/>
      <family val="2"/>
    </font>
    <font>
      <b/>
      <sz val="12"/>
      <name val="Calibri"/>
      <family val="0"/>
    </font>
    <font>
      <sz val="11"/>
      <name val="Calibri"/>
      <family val="2"/>
    </font>
    <font>
      <b/>
      <sz val="12"/>
      <name val="Arial Narrow"/>
      <family val="2"/>
    </font>
    <font>
      <b/>
      <sz val="10"/>
      <name val="Arial CE"/>
      <family val="0"/>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Calibri"/>
      <family val="0"/>
    </font>
    <font>
      <u val="single"/>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0"/>
      <color theme="1"/>
      <name val="Arial"/>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indexed="8"/>
      </left>
      <right style="double">
        <color indexed="8"/>
      </right>
      <top style="double">
        <color indexed="8"/>
      </top>
      <bottom style="double">
        <color indexed="8"/>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2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top"/>
      <protection/>
    </xf>
    <xf numFmtId="0" fontId="0" fillId="0" borderId="0">
      <alignment/>
      <protection/>
    </xf>
    <xf numFmtId="0" fontId="17" fillId="0" borderId="0">
      <alignment vertical="top"/>
      <protection/>
    </xf>
    <xf numFmtId="0" fontId="17" fillId="0" borderId="0">
      <alignment vertical="top"/>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4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6" fillId="24" borderId="0" applyNumberFormat="0" applyBorder="0" applyAlignment="0" applyProtection="0"/>
    <xf numFmtId="0" fontId="47" fillId="28"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47" fillId="29" borderId="0" applyNumberFormat="0" applyBorder="0" applyAlignment="0" applyProtection="0"/>
    <xf numFmtId="0" fontId="5" fillId="30"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47" fillId="31" borderId="0" applyNumberFormat="0" applyBorder="0" applyAlignment="0" applyProtection="0"/>
    <xf numFmtId="0" fontId="5" fillId="23" borderId="0" applyNumberFormat="0" applyBorder="0" applyAlignment="0" applyProtection="0"/>
    <xf numFmtId="0" fontId="5" fillId="32" borderId="0" applyNumberFormat="0" applyBorder="0" applyAlignment="0" applyProtection="0"/>
    <xf numFmtId="0" fontId="6" fillId="32" borderId="0" applyNumberFormat="0" applyBorder="0" applyAlignment="0" applyProtection="0"/>
    <xf numFmtId="0" fontId="48" fillId="33" borderId="0" applyNumberFormat="0" applyBorder="0" applyAlignment="0" applyProtection="0"/>
    <xf numFmtId="0" fontId="49" fillId="34" borderId="1" applyNumberFormat="0" applyAlignment="0" applyProtection="0"/>
    <xf numFmtId="0" fontId="50" fillId="3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3" fontId="1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223" fontId="18" fillId="0" borderId="0" applyFont="0" applyFill="0" applyBorder="0" applyAlignment="0" applyProtection="0"/>
    <xf numFmtId="0" fontId="18" fillId="0" borderId="0" applyFont="0" applyFill="0" applyBorder="0" applyAlignment="0" applyProtection="0"/>
    <xf numFmtId="0" fontId="19" fillId="0" borderId="3" applyAlignment="0">
      <protection/>
    </xf>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0" fontId="51" fillId="0" borderId="0" applyNumberFormat="0" applyFill="0" applyBorder="0" applyAlignment="0" applyProtection="0"/>
    <xf numFmtId="2" fontId="18" fillId="0" borderId="0" applyFont="0" applyFill="0" applyBorder="0" applyAlignment="0" applyProtection="0"/>
    <xf numFmtId="0" fontId="1" fillId="0" borderId="0" applyNumberFormat="0" applyFill="0" applyBorder="0" applyAlignment="0" applyProtection="0"/>
    <xf numFmtId="0" fontId="52" fillId="39"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40" borderId="1" applyNumberFormat="0" applyAlignment="0" applyProtection="0"/>
    <xf numFmtId="0" fontId="57" fillId="0" borderId="7" applyNumberFormat="0" applyFill="0" applyAlignment="0" applyProtection="0"/>
    <xf numFmtId="0" fontId="7" fillId="0" borderId="0" applyNumberFormat="0" applyFill="0" applyBorder="0" applyAlignment="0" applyProtection="0"/>
    <xf numFmtId="0" fontId="3" fillId="0" borderId="0">
      <alignment/>
      <protection/>
    </xf>
    <xf numFmtId="0" fontId="3" fillId="0" borderId="0">
      <alignment/>
      <protection/>
    </xf>
    <xf numFmtId="4" fontId="2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4" fontId="2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4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3" fillId="0" borderId="0" applyBorder="0">
      <alignment/>
      <protection/>
    </xf>
    <xf numFmtId="0" fontId="21" fillId="0" borderId="0">
      <alignment/>
      <protection/>
    </xf>
    <xf numFmtId="0" fontId="3" fillId="0" borderId="0">
      <alignment/>
      <protection/>
    </xf>
    <xf numFmtId="0" fontId="0" fillId="42" borderId="8" applyNumberFormat="0" applyFont="0" applyAlignment="0" applyProtection="0"/>
    <xf numFmtId="0" fontId="22" fillId="0" borderId="0" applyProtection="0">
      <alignment horizontal="left" vertical="top" wrapText="1" shrinkToFit="1"/>
    </xf>
    <xf numFmtId="0" fontId="60" fillId="34" borderId="9"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21" fillId="0" borderId="0">
      <alignment/>
      <protection/>
    </xf>
    <xf numFmtId="49" fontId="23" fillId="43" borderId="10">
      <alignment horizontal="center" vertical="top" wrapText="1"/>
      <protection/>
    </xf>
    <xf numFmtId="0" fontId="7" fillId="0" borderId="0" applyNumberFormat="0" applyFill="0" applyBorder="0" applyAlignment="0" applyProtection="0"/>
    <xf numFmtId="0" fontId="24" fillId="0" borderId="0" applyNumberFormat="0" applyProtection="0">
      <alignment horizontal="right" vertical="top"/>
    </xf>
    <xf numFmtId="0" fontId="3" fillId="0" borderId="0">
      <alignment/>
      <protection/>
    </xf>
    <xf numFmtId="0" fontId="25" fillId="0" borderId="0">
      <alignment/>
      <protection/>
    </xf>
    <xf numFmtId="0" fontId="22" fillId="0" borderId="0">
      <alignment vertical="top" wrapText="1"/>
      <protection/>
    </xf>
    <xf numFmtId="0" fontId="61" fillId="0" borderId="0" applyNumberFormat="0" applyFill="0" applyBorder="0" applyAlignment="0" applyProtection="0"/>
    <xf numFmtId="0" fontId="62" fillId="0" borderId="11" applyNumberFormat="0" applyFill="0" applyAlignment="0" applyProtection="0"/>
    <xf numFmtId="179" fontId="0" fillId="0" borderId="0" applyFont="0" applyFill="0" applyBorder="0" applyAlignment="0" applyProtection="0"/>
    <xf numFmtId="179" fontId="0"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0" fontId="63" fillId="0" borderId="0" applyNumberFormat="0" applyFill="0" applyBorder="0" applyAlignment="0" applyProtection="0"/>
  </cellStyleXfs>
  <cellXfs count="168">
    <xf numFmtId="0" fontId="0" fillId="0" borderId="0" xfId="0" applyAlignment="1">
      <alignment/>
    </xf>
    <xf numFmtId="0" fontId="9" fillId="0" borderId="0" xfId="115" applyFont="1" applyBorder="1" applyAlignment="1">
      <alignment vertical="top" wrapText="1"/>
      <protection/>
    </xf>
    <xf numFmtId="0" fontId="64" fillId="0" borderId="0" xfId="191" applyFont="1" applyAlignment="1">
      <alignment horizontal="justify" vertical="center"/>
      <protection/>
    </xf>
    <xf numFmtId="0" fontId="10" fillId="0" borderId="0" xfId="115" applyFont="1">
      <alignment/>
      <protection/>
    </xf>
    <xf numFmtId="0" fontId="46" fillId="0" borderId="0" xfId="191">
      <alignment/>
      <protection/>
    </xf>
    <xf numFmtId="0" fontId="9" fillId="0" borderId="0" xfId="115" applyFont="1" applyBorder="1" applyAlignment="1">
      <alignment wrapText="1"/>
      <protection/>
    </xf>
    <xf numFmtId="4" fontId="9" fillId="0" borderId="0" xfId="115" applyNumberFormat="1" applyFont="1" applyBorder="1" applyAlignment="1">
      <alignment vertical="top" wrapText="1"/>
      <protection/>
    </xf>
    <xf numFmtId="0" fontId="11" fillId="0" borderId="0" xfId="115" applyFont="1" applyBorder="1" applyAlignment="1">
      <alignment horizontal="right" vertical="top" wrapText="1"/>
      <protection/>
    </xf>
    <xf numFmtId="0" fontId="65" fillId="0" borderId="0" xfId="191" applyFont="1" applyAlignment="1">
      <alignment horizontal="left" vertical="top" wrapText="1"/>
      <protection/>
    </xf>
    <xf numFmtId="0" fontId="64" fillId="0" borderId="0" xfId="191" applyFont="1">
      <alignment/>
      <protection/>
    </xf>
    <xf numFmtId="49" fontId="12" fillId="0" borderId="12" xfId="128" applyNumberFormat="1" applyFont="1" applyBorder="1" applyAlignment="1">
      <alignment horizontal="left" vertical="center" wrapText="1"/>
      <protection/>
    </xf>
    <xf numFmtId="3" fontId="12" fillId="0" borderId="12" xfId="128" applyNumberFormat="1" applyFont="1" applyBorder="1" applyAlignment="1" applyProtection="1">
      <alignment horizontal="center" vertical="center" wrapText="1"/>
      <protection locked="0"/>
    </xf>
    <xf numFmtId="222" fontId="13" fillId="0" borderId="12" xfId="191" applyNumberFormat="1" applyFont="1" applyBorder="1" applyAlignment="1">
      <alignment horizontal="center" vertical="center" wrapText="1"/>
      <protection/>
    </xf>
    <xf numFmtId="0" fontId="9" fillId="0" borderId="12" xfId="115" applyFont="1" applyBorder="1" applyAlignment="1">
      <alignment vertical="top" wrapText="1"/>
      <protection/>
    </xf>
    <xf numFmtId="4" fontId="9" fillId="0" borderId="12" xfId="115" applyNumberFormat="1" applyFont="1" applyBorder="1" applyAlignment="1">
      <alignment vertical="top" wrapText="1"/>
      <protection/>
    </xf>
    <xf numFmtId="0" fontId="10" fillId="0" borderId="12" xfId="115" applyFont="1" applyBorder="1">
      <alignment/>
      <protection/>
    </xf>
    <xf numFmtId="0" fontId="26" fillId="0" borderId="0" xfId="115" applyFont="1" applyBorder="1" applyAlignment="1">
      <alignment horizontal="left" vertical="top" wrapText="1"/>
      <protection/>
    </xf>
    <xf numFmtId="0" fontId="64" fillId="0" borderId="12" xfId="191" applyFont="1" applyBorder="1">
      <alignment/>
      <protection/>
    </xf>
    <xf numFmtId="0" fontId="9" fillId="0" borderId="0" xfId="115" applyFont="1" applyBorder="1" applyAlignment="1">
      <alignment horizontal="left" vertical="top" wrapText="1"/>
      <protection/>
    </xf>
    <xf numFmtId="0" fontId="46" fillId="0" borderId="12" xfId="191" applyBorder="1">
      <alignment/>
      <protection/>
    </xf>
    <xf numFmtId="0" fontId="46" fillId="0" borderId="0" xfId="191" applyFont="1">
      <alignment/>
      <protection/>
    </xf>
    <xf numFmtId="4" fontId="9" fillId="0" borderId="0" xfId="115" applyNumberFormat="1" applyFont="1" applyBorder="1" applyAlignment="1" applyProtection="1">
      <alignment vertical="top" wrapText="1"/>
      <protection/>
    </xf>
    <xf numFmtId="0" fontId="22" fillId="0" borderId="0" xfId="0" applyFont="1" applyAlignment="1">
      <alignment/>
    </xf>
    <xf numFmtId="0" fontId="10" fillId="0" borderId="0" xfId="115" applyFont="1" applyBorder="1">
      <alignment/>
      <protection/>
    </xf>
    <xf numFmtId="0" fontId="16" fillId="0" borderId="0" xfId="191" applyFont="1" applyFill="1" applyBorder="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115" applyFont="1" applyFill="1" applyBorder="1" applyAlignment="1">
      <alignment vertical="top" wrapText="1"/>
      <protection/>
    </xf>
    <xf numFmtId="4" fontId="16" fillId="0" borderId="0" xfId="115" applyNumberFormat="1" applyFont="1" applyFill="1" applyBorder="1" applyAlignment="1">
      <alignment vertical="top" wrapText="1"/>
      <protection/>
    </xf>
    <xf numFmtId="4" fontId="16" fillId="0" borderId="0" xfId="115" applyNumberFormat="1" applyFont="1" applyFill="1" applyBorder="1" applyAlignment="1" applyProtection="1">
      <alignment vertical="top" wrapText="1"/>
      <protection/>
    </xf>
    <xf numFmtId="0" fontId="16" fillId="0" borderId="0" xfId="115" applyFont="1" applyFill="1" applyBorder="1">
      <alignment/>
      <protection/>
    </xf>
    <xf numFmtId="4" fontId="16" fillId="0" borderId="0" xfId="115" applyNumberFormat="1" applyFont="1" applyFill="1" applyBorder="1">
      <alignment/>
      <protection/>
    </xf>
    <xf numFmtId="0" fontId="16" fillId="0" borderId="0" xfId="191" applyFont="1" applyFill="1" applyBorder="1" applyAlignment="1">
      <alignment vertical="center"/>
      <protection/>
    </xf>
    <xf numFmtId="0" fontId="16" fillId="0" borderId="0" xfId="191" applyFont="1" applyFill="1" applyBorder="1" applyAlignment="1">
      <alignment horizontal="justify" vertical="center"/>
      <protection/>
    </xf>
    <xf numFmtId="0" fontId="16" fillId="0" borderId="0" xfId="191" applyFont="1" applyFill="1" applyBorder="1" applyAlignment="1">
      <alignment horizontal="right" vertical="center"/>
      <protection/>
    </xf>
    <xf numFmtId="0" fontId="28" fillId="0" borderId="0" xfId="115" applyFont="1" applyFill="1" applyBorder="1" applyAlignment="1">
      <alignment vertical="top" wrapText="1"/>
      <protection/>
    </xf>
    <xf numFmtId="4" fontId="28" fillId="0" borderId="0" xfId="115" applyNumberFormat="1" applyFont="1" applyFill="1" applyBorder="1" applyAlignment="1">
      <alignment vertical="top" wrapText="1"/>
      <protection/>
    </xf>
    <xf numFmtId="4" fontId="28" fillId="0" borderId="0" xfId="115" applyNumberFormat="1" applyFont="1" applyFill="1" applyBorder="1" applyAlignment="1" applyProtection="1">
      <alignment vertical="top" wrapText="1"/>
      <protection/>
    </xf>
    <xf numFmtId="0" fontId="44" fillId="0" borderId="0" xfId="115" applyFont="1" applyFill="1" applyBorder="1">
      <alignment/>
      <protection/>
    </xf>
    <xf numFmtId="0" fontId="28" fillId="0" borderId="0" xfId="191" applyFont="1" applyFill="1">
      <alignment/>
      <protection/>
    </xf>
    <xf numFmtId="4" fontId="9" fillId="0" borderId="0" xfId="115" applyNumberFormat="1" applyFont="1" applyFill="1" applyBorder="1" applyAlignment="1">
      <alignment vertical="top" wrapText="1"/>
      <protection/>
    </xf>
    <xf numFmtId="4" fontId="9" fillId="0" borderId="0" xfId="115" applyNumberFormat="1" applyFont="1" applyFill="1" applyBorder="1" applyAlignment="1" applyProtection="1">
      <alignment vertical="top" wrapText="1"/>
      <protection/>
    </xf>
    <xf numFmtId="0" fontId="10" fillId="0" borderId="0" xfId="115" applyFont="1" applyFill="1" applyBorder="1">
      <alignment/>
      <protection/>
    </xf>
    <xf numFmtId="0" fontId="9" fillId="0" borderId="0" xfId="115" applyFont="1" applyFill="1" applyBorder="1" applyAlignment="1">
      <alignment vertical="top" wrapText="1"/>
      <protection/>
    </xf>
    <xf numFmtId="0" fontId="28" fillId="0" borderId="0" xfId="191" applyFont="1" applyFill="1" applyBorder="1">
      <alignment/>
      <protection/>
    </xf>
    <xf numFmtId="0" fontId="9" fillId="0" borderId="0" xfId="115" applyFont="1" applyFill="1" applyBorder="1" applyAlignment="1">
      <alignment horizontal="right" vertical="top" wrapText="1"/>
      <protection/>
    </xf>
    <xf numFmtId="0" fontId="9" fillId="0" borderId="13" xfId="115" applyFont="1" applyFill="1" applyBorder="1" applyAlignment="1">
      <alignment vertical="top" wrapText="1"/>
      <protection/>
    </xf>
    <xf numFmtId="0" fontId="16" fillId="0" borderId="14" xfId="191" applyFont="1" applyFill="1" applyBorder="1" applyAlignment="1">
      <alignment vertical="center"/>
      <protection/>
    </xf>
    <xf numFmtId="4" fontId="9" fillId="0" borderId="14" xfId="115" applyNumberFormat="1" applyFont="1" applyFill="1" applyBorder="1" applyAlignment="1">
      <alignment vertical="top" wrapText="1"/>
      <protection/>
    </xf>
    <xf numFmtId="4" fontId="9" fillId="0" borderId="14" xfId="115" applyNumberFormat="1" applyFont="1" applyFill="1" applyBorder="1" applyAlignment="1" applyProtection="1">
      <alignment vertical="top" wrapText="1"/>
      <protection/>
    </xf>
    <xf numFmtId="4" fontId="16" fillId="0" borderId="15" xfId="115" applyNumberFormat="1" applyFont="1" applyFill="1" applyBorder="1">
      <alignment/>
      <protection/>
    </xf>
    <xf numFmtId="0" fontId="26" fillId="0" borderId="0" xfId="191" applyFont="1" applyFill="1" applyBorder="1" applyAlignment="1">
      <alignment vertical="center"/>
      <protection/>
    </xf>
    <xf numFmtId="0" fontId="27" fillId="0" borderId="0" xfId="191" applyFont="1" applyFill="1" applyBorder="1" applyAlignment="1">
      <alignment vertical="center"/>
      <protection/>
    </xf>
    <xf numFmtId="0" fontId="16" fillId="0" borderId="0" xfId="191" applyFont="1" applyFill="1" applyBorder="1" applyAlignment="1">
      <alignment horizontal="justify" vertical="center"/>
      <protection/>
    </xf>
    <xf numFmtId="0" fontId="16" fillId="0" borderId="0" xfId="191" applyFont="1" applyFill="1" applyBorder="1" applyAlignment="1">
      <alignment horizontal="right" vertical="center"/>
      <protection/>
    </xf>
    <xf numFmtId="0" fontId="28" fillId="0" borderId="13" xfId="191" applyFont="1" applyFill="1" applyBorder="1">
      <alignment/>
      <protection/>
    </xf>
    <xf numFmtId="0" fontId="16" fillId="0" borderId="14" xfId="191" applyFont="1" applyFill="1" applyBorder="1">
      <alignment/>
      <protection/>
    </xf>
    <xf numFmtId="0" fontId="28" fillId="0" borderId="14" xfId="191" applyFont="1" applyFill="1" applyBorder="1">
      <alignment/>
      <protection/>
    </xf>
    <xf numFmtId="0" fontId="28" fillId="0" borderId="0" xfId="191" applyFont="1" applyFill="1" applyBorder="1">
      <alignment/>
      <protection/>
    </xf>
    <xf numFmtId="0" fontId="27" fillId="0" borderId="0" xfId="0" applyFont="1" applyFill="1" applyBorder="1" applyAlignment="1">
      <alignment horizontal="justify" vertical="center"/>
    </xf>
    <xf numFmtId="4" fontId="16" fillId="0" borderId="0" xfId="115" applyNumberFormat="1" applyFont="1" applyFill="1" applyBorder="1">
      <alignment/>
      <protection/>
    </xf>
    <xf numFmtId="0" fontId="16" fillId="0" borderId="0" xfId="191" applyFont="1" applyFill="1" applyBorder="1">
      <alignment/>
      <protection/>
    </xf>
    <xf numFmtId="0" fontId="0" fillId="0" borderId="0" xfId="0" applyFont="1" applyFill="1" applyBorder="1" applyAlignment="1">
      <alignment/>
    </xf>
    <xf numFmtId="4" fontId="9" fillId="0" borderId="0" xfId="117" applyFont="1" applyFill="1" applyBorder="1">
      <alignment/>
      <protection/>
    </xf>
    <xf numFmtId="4" fontId="16" fillId="0" borderId="0" xfId="117" applyFont="1" applyFill="1" applyBorder="1">
      <alignment/>
      <protection/>
    </xf>
    <xf numFmtId="0" fontId="0" fillId="0" borderId="0" xfId="0" applyFont="1" applyFill="1" applyAlignment="1">
      <alignment/>
    </xf>
    <xf numFmtId="4" fontId="9" fillId="0" borderId="0" xfId="117" applyFont="1" applyFill="1">
      <alignment/>
      <protection/>
    </xf>
    <xf numFmtId="0" fontId="9" fillId="0" borderId="0" xfId="0" applyFont="1" applyFill="1" applyAlignment="1">
      <alignment/>
    </xf>
    <xf numFmtId="0" fontId="9" fillId="0" borderId="0" xfId="0" applyFont="1" applyFill="1" applyBorder="1" applyAlignment="1">
      <alignment/>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0" fontId="27" fillId="0" borderId="0" xfId="0" applyFont="1" applyFill="1" applyBorder="1" applyAlignment="1">
      <alignment vertical="center"/>
    </xf>
    <xf numFmtId="0" fontId="28" fillId="0" borderId="0" xfId="0" applyFont="1" applyFill="1" applyAlignment="1">
      <alignment/>
    </xf>
    <xf numFmtId="0" fontId="28" fillId="0" borderId="0" xfId="0" applyFont="1" applyFill="1" applyAlignment="1">
      <alignment horizontal="right"/>
    </xf>
    <xf numFmtId="49" fontId="26" fillId="0" borderId="0" xfId="0" applyNumberFormat="1" applyFont="1" applyFill="1" applyAlignment="1">
      <alignment horizontal="left"/>
    </xf>
    <xf numFmtId="0" fontId="28" fillId="0" borderId="0" xfId="226" applyFont="1" applyFill="1" applyAlignment="1">
      <alignment vertical="top"/>
      <protection/>
    </xf>
    <xf numFmtId="1" fontId="28" fillId="0" borderId="0" xfId="226" applyNumberFormat="1" applyFont="1" applyFill="1" applyAlignment="1">
      <alignment horizontal="center" vertical="top"/>
      <protection/>
    </xf>
    <xf numFmtId="0" fontId="26" fillId="0" borderId="0" xfId="0" applyFont="1" applyFill="1" applyAlignment="1">
      <alignment wrapText="1"/>
    </xf>
    <xf numFmtId="1" fontId="28" fillId="0" borderId="0" xfId="0" applyNumberFormat="1" applyFont="1" applyFill="1" applyAlignment="1">
      <alignment horizontal="left" vertical="center"/>
    </xf>
    <xf numFmtId="0" fontId="28" fillId="0" borderId="0" xfId="0" applyFont="1" applyFill="1" applyAlignment="1">
      <alignment wrapText="1"/>
    </xf>
    <xf numFmtId="0" fontId="28" fillId="0" borderId="0" xfId="0" applyFont="1" applyFill="1" applyAlignment="1">
      <alignment horizontal="justify" vertical="top" wrapText="1"/>
    </xf>
    <xf numFmtId="0" fontId="28" fillId="0" borderId="0" xfId="0" applyFont="1" applyBorder="1" applyAlignment="1">
      <alignment vertical="top" wrapText="1"/>
    </xf>
    <xf numFmtId="0" fontId="45" fillId="0" borderId="0" xfId="0" applyFont="1" applyAlignment="1">
      <alignment vertical="center"/>
    </xf>
    <xf numFmtId="0" fontId="26" fillId="0" borderId="0" xfId="0" applyFont="1" applyFill="1" applyAlignment="1">
      <alignment horizontal="left" vertical="top"/>
    </xf>
    <xf numFmtId="0" fontId="28" fillId="0" borderId="0" xfId="0" applyFont="1" applyFill="1" applyAlignment="1">
      <alignment horizontal="right" vertical="center"/>
    </xf>
    <xf numFmtId="0" fontId="28" fillId="0" borderId="0" xfId="0" applyNumberFormat="1" applyFont="1" applyFill="1" applyAlignment="1">
      <alignment horizontal="justify" vertical="top" wrapText="1"/>
    </xf>
    <xf numFmtId="0" fontId="26" fillId="0" borderId="0" xfId="0" applyNumberFormat="1" applyFont="1" applyFill="1" applyAlignment="1">
      <alignment horizontal="justify" vertical="top" wrapText="1"/>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0" borderId="15" xfId="0" applyBorder="1" applyAlignment="1">
      <alignment/>
    </xf>
    <xf numFmtId="0" fontId="62" fillId="44" borderId="12" xfId="0" applyFont="1" applyFill="1" applyBorder="1" applyAlignment="1">
      <alignment/>
    </xf>
    <xf numFmtId="0" fontId="0" fillId="44" borderId="12" xfId="0" applyFont="1" applyFill="1" applyBorder="1" applyAlignment="1">
      <alignment vertical="center" wrapText="1"/>
    </xf>
    <xf numFmtId="0" fontId="0" fillId="0" borderId="12" xfId="0" applyFont="1" applyBorder="1" applyAlignment="1">
      <alignment horizontal="center" vertical="center" wrapText="1"/>
    </xf>
    <xf numFmtId="0" fontId="62" fillId="44" borderId="12" xfId="0" applyFont="1" applyFill="1" applyBorder="1" applyAlignment="1">
      <alignment vertical="top"/>
    </xf>
    <xf numFmtId="4" fontId="26" fillId="44" borderId="12" xfId="0" applyNumberFormat="1" applyFont="1" applyFill="1" applyBorder="1" applyAlignment="1">
      <alignment/>
    </xf>
    <xf numFmtId="4" fontId="62" fillId="0" borderId="12" xfId="0" applyNumberFormat="1" applyFont="1" applyBorder="1" applyAlignment="1">
      <alignment/>
    </xf>
    <xf numFmtId="4" fontId="28" fillId="44" borderId="12" xfId="0" applyNumberFormat="1" applyFont="1" applyFill="1" applyBorder="1" applyAlignment="1">
      <alignment/>
    </xf>
    <xf numFmtId="0" fontId="62" fillId="44" borderId="12" xfId="0" applyFont="1" applyFill="1" applyBorder="1" applyAlignment="1">
      <alignment vertical="top" wrapText="1"/>
    </xf>
    <xf numFmtId="0" fontId="0" fillId="44" borderId="12" xfId="0" applyFont="1" applyFill="1" applyBorder="1" applyAlignment="1">
      <alignment vertical="top"/>
    </xf>
    <xf numFmtId="4" fontId="26" fillId="0" borderId="0" xfId="117" applyFont="1">
      <alignment/>
      <protection/>
    </xf>
    <xf numFmtId="4" fontId="28" fillId="0" borderId="0" xfId="117" applyFont="1">
      <alignment/>
      <protection/>
    </xf>
    <xf numFmtId="4" fontId="16" fillId="0" borderId="16" xfId="117" applyFont="1" applyBorder="1">
      <alignment/>
      <protection/>
    </xf>
    <xf numFmtId="0" fontId="16" fillId="0" borderId="16" xfId="0" applyFont="1" applyBorder="1" applyAlignment="1">
      <alignment/>
    </xf>
    <xf numFmtId="4" fontId="16" fillId="0" borderId="17" xfId="117" applyFont="1" applyBorder="1">
      <alignment/>
      <protection/>
    </xf>
    <xf numFmtId="0" fontId="16" fillId="0" borderId="17" xfId="0" applyFont="1" applyBorder="1" applyAlignment="1">
      <alignment/>
    </xf>
    <xf numFmtId="4" fontId="16" fillId="0" borderId="12" xfId="117" applyFont="1" applyBorder="1" applyAlignment="1">
      <alignment vertical="center"/>
      <protection/>
    </xf>
    <xf numFmtId="4" fontId="16" fillId="0" borderId="12" xfId="117" applyFont="1" applyBorder="1">
      <alignment/>
      <protection/>
    </xf>
    <xf numFmtId="4" fontId="9" fillId="0" borderId="0" xfId="117" applyFont="1">
      <alignment/>
      <protection/>
    </xf>
    <xf numFmtId="4" fontId="9" fillId="0" borderId="12" xfId="117" applyFont="1" applyBorder="1">
      <alignment/>
      <protection/>
    </xf>
    <xf numFmtId="0" fontId="15" fillId="0" borderId="16" xfId="0" applyFont="1" applyBorder="1" applyAlignment="1">
      <alignment/>
    </xf>
    <xf numFmtId="4" fontId="9" fillId="0" borderId="16" xfId="117" applyFont="1" applyBorder="1">
      <alignment/>
      <protection/>
    </xf>
    <xf numFmtId="0" fontId="15" fillId="0" borderId="17" xfId="0" applyFont="1" applyBorder="1" applyAlignment="1">
      <alignment/>
    </xf>
    <xf numFmtId="4" fontId="9" fillId="0" borderId="17" xfId="117" applyFont="1" applyBorder="1">
      <alignment/>
      <protection/>
    </xf>
    <xf numFmtId="0" fontId="15" fillId="0" borderId="12" xfId="0" applyFont="1" applyBorder="1" applyAlignment="1">
      <alignment/>
    </xf>
    <xf numFmtId="4" fontId="9" fillId="0" borderId="13" xfId="117" applyFont="1" applyBorder="1">
      <alignment/>
      <protection/>
    </xf>
    <xf numFmtId="4" fontId="27" fillId="0" borderId="0" xfId="117" applyFont="1" applyBorder="1" applyAlignment="1">
      <alignment vertical="center"/>
      <protection/>
    </xf>
    <xf numFmtId="0" fontId="16" fillId="0" borderId="0" xfId="0" applyFont="1" applyBorder="1" applyAlignment="1">
      <alignment/>
    </xf>
    <xf numFmtId="4" fontId="9" fillId="0" borderId="0" xfId="117" applyFont="1" applyBorder="1">
      <alignment/>
      <protection/>
    </xf>
    <xf numFmtId="4" fontId="29" fillId="0" borderId="0" xfId="117" applyFont="1" applyBorder="1">
      <alignment/>
      <protection/>
    </xf>
    <xf numFmtId="0" fontId="15" fillId="0" borderId="14" xfId="0" applyFont="1" applyBorder="1" applyAlignment="1">
      <alignment horizontal="justify" vertical="center"/>
    </xf>
    <xf numFmtId="4" fontId="9" fillId="0" borderId="14" xfId="117" applyFont="1" applyBorder="1">
      <alignment/>
      <protection/>
    </xf>
    <xf numFmtId="4" fontId="16" fillId="0" borderId="15" xfId="115" applyNumberFormat="1" applyFont="1" applyBorder="1">
      <alignment/>
      <protection/>
    </xf>
    <xf numFmtId="0" fontId="0" fillId="0" borderId="0" xfId="0" applyFont="1" applyFill="1" applyAlignment="1">
      <alignment/>
    </xf>
    <xf numFmtId="0" fontId="0" fillId="0" borderId="18" xfId="0" applyFont="1" applyFill="1" applyBorder="1" applyAlignment="1">
      <alignment horizontal="left"/>
    </xf>
    <xf numFmtId="0" fontId="0" fillId="0" borderId="19" xfId="0"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0" xfId="0" applyFont="1" applyFill="1" applyAlignment="1">
      <alignment horizontal="left" vertical="top"/>
    </xf>
    <xf numFmtId="0" fontId="0" fillId="0" borderId="18" xfId="0" applyFont="1" applyFill="1" applyBorder="1" applyAlignment="1">
      <alignment horizontal="left" vertical="top"/>
    </xf>
    <xf numFmtId="49" fontId="3" fillId="0" borderId="12" xfId="128" applyNumberFormat="1" applyFont="1" applyBorder="1" applyAlignment="1">
      <alignment horizontal="left" vertical="center" wrapText="1"/>
      <protection/>
    </xf>
    <xf numFmtId="3" fontId="3" fillId="0" borderId="12" xfId="128" applyNumberFormat="1" applyFont="1" applyBorder="1" applyAlignment="1" applyProtection="1">
      <alignment horizontal="center" vertical="center" wrapText="1"/>
      <protection locked="0"/>
    </xf>
    <xf numFmtId="222" fontId="0" fillId="0" borderId="12" xfId="191" applyNumberFormat="1" applyFont="1" applyBorder="1" applyAlignment="1">
      <alignment horizontal="center" vertical="center" wrapText="1"/>
      <protection/>
    </xf>
    <xf numFmtId="0" fontId="30" fillId="0" borderId="0" xfId="0" applyFont="1" applyAlignment="1">
      <alignment/>
    </xf>
    <xf numFmtId="4" fontId="0" fillId="0" borderId="0" xfId="0" applyNumberFormat="1" applyAlignment="1">
      <alignment/>
    </xf>
    <xf numFmtId="49" fontId="26" fillId="0" borderId="0" xfId="0" applyNumberFormat="1" applyFont="1" applyFill="1" applyAlignment="1">
      <alignment horizontal="left"/>
    </xf>
    <xf numFmtId="0" fontId="15" fillId="0" borderId="22" xfId="0" applyFont="1" applyBorder="1" applyAlignment="1">
      <alignment/>
    </xf>
    <xf numFmtId="0" fontId="0" fillId="0" borderId="0" xfId="0" applyAlignment="1">
      <alignment/>
    </xf>
    <xf numFmtId="0" fontId="0" fillId="0" borderId="23" xfId="0" applyBorder="1" applyAlignment="1">
      <alignment/>
    </xf>
    <xf numFmtId="0" fontId="15" fillId="0" borderId="24" xfId="0" applyFont="1" applyBorder="1" applyAlignment="1">
      <alignment horizontal="left" vertical="center"/>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4" fontId="16" fillId="0" borderId="20" xfId="117" applyFont="1" applyBorder="1" applyAlignment="1">
      <alignment vertical="center"/>
      <protection/>
    </xf>
    <xf numFmtId="0" fontId="0" fillId="0" borderId="21" xfId="0" applyBorder="1" applyAlignment="1">
      <alignment/>
    </xf>
    <xf numFmtId="0" fontId="0" fillId="0" borderId="25" xfId="0" applyBorder="1" applyAlignment="1">
      <alignment/>
    </xf>
    <xf numFmtId="0" fontId="16" fillId="0" borderId="0" xfId="191" applyFont="1" applyFill="1" applyBorder="1" applyAlignment="1">
      <alignment vertical="top" wrapText="1"/>
      <protection/>
    </xf>
    <xf numFmtId="0" fontId="28" fillId="0" borderId="0" xfId="191" applyFont="1" applyFill="1" applyBorder="1" applyAlignment="1">
      <alignment vertical="top" wrapText="1"/>
      <protection/>
    </xf>
    <xf numFmtId="0" fontId="16" fillId="0" borderId="0" xfId="191" applyFont="1" applyFill="1" applyBorder="1" applyAlignment="1">
      <alignment horizontal="left" vertical="center"/>
      <protection/>
    </xf>
    <xf numFmtId="0" fontId="16" fillId="0" borderId="0" xfId="191" applyFont="1" applyFill="1" applyBorder="1" applyAlignment="1">
      <alignment/>
      <protection/>
    </xf>
    <xf numFmtId="0" fontId="28" fillId="0" borderId="0" xfId="191" applyFont="1" applyFill="1" applyBorder="1" applyAlignment="1">
      <alignment/>
      <protection/>
    </xf>
    <xf numFmtId="0" fontId="16" fillId="0" borderId="0" xfId="191" applyFont="1" applyFill="1" applyBorder="1" applyAlignment="1">
      <alignment horizontal="justify" vertical="center"/>
      <protection/>
    </xf>
    <xf numFmtId="0" fontId="16" fillId="0" borderId="13" xfId="191" applyFont="1" applyFill="1" applyBorder="1" applyAlignment="1">
      <alignment horizontal="left" vertical="top" wrapText="1"/>
      <protection/>
    </xf>
    <xf numFmtId="0" fontId="16" fillId="0" borderId="14" xfId="191" applyFont="1" applyFill="1" applyBorder="1" applyAlignment="1">
      <alignment horizontal="left" vertical="top" wrapText="1"/>
      <protection/>
    </xf>
    <xf numFmtId="0" fontId="16" fillId="0" borderId="15" xfId="191" applyFont="1" applyFill="1" applyBorder="1" applyAlignment="1">
      <alignment horizontal="left" vertical="top" wrapText="1"/>
      <protection/>
    </xf>
    <xf numFmtId="0" fontId="9" fillId="0" borderId="0" xfId="115" applyFont="1" applyFill="1" applyBorder="1" applyAlignment="1">
      <alignment vertical="top" wrapText="1"/>
      <protection/>
    </xf>
    <xf numFmtId="0" fontId="16" fillId="0" borderId="0" xfId="191" applyFont="1" applyFill="1" applyBorder="1" applyAlignment="1">
      <alignment vertical="center"/>
      <protection/>
    </xf>
    <xf numFmtId="0" fontId="65" fillId="0" borderId="0" xfId="191" applyFont="1" applyAlignment="1">
      <alignment horizontal="left" vertical="top" wrapText="1"/>
      <protection/>
    </xf>
    <xf numFmtId="0" fontId="65" fillId="0" borderId="12" xfId="191" applyFont="1" applyBorder="1" applyAlignment="1">
      <alignment horizontal="left" vertical="top" wrapText="1"/>
      <protection/>
    </xf>
    <xf numFmtId="0" fontId="64" fillId="0" borderId="0" xfId="191" applyFont="1" applyAlignment="1">
      <alignment horizontal="left" vertical="center" wrapText="1"/>
      <protection/>
    </xf>
    <xf numFmtId="0" fontId="64" fillId="0" borderId="0" xfId="191" applyFont="1" applyAlignment="1">
      <alignment horizontal="left" vertical="top" wrapText="1"/>
      <protection/>
    </xf>
    <xf numFmtId="0" fontId="65" fillId="0" borderId="0" xfId="191" applyFont="1" applyAlignment="1">
      <alignment horizontal="left" vertical="center" wrapText="1"/>
      <protection/>
    </xf>
    <xf numFmtId="0" fontId="65" fillId="0" borderId="0" xfId="191" applyFont="1" applyAlignment="1">
      <alignment horizontal="left" vertical="top" wrapText="1" shrinkToFit="1"/>
      <protection/>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cellXfs>
  <cellStyles count="234">
    <cellStyle name="Normal" xfId="0"/>
    <cellStyle name="_KRM in REG" xfId="15"/>
    <cellStyle name="_pristop (1)" xfId="16"/>
    <cellStyle name="_REGULACIJA SVETIL" xfId="17"/>
    <cellStyle name="_SVETILA "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1 - 20%" xfId="38"/>
    <cellStyle name="Accent1 - 40%" xfId="39"/>
    <cellStyle name="Accent1 - 60%" xfId="40"/>
    <cellStyle name="Accent2" xfId="41"/>
    <cellStyle name="Accent2 - 20%" xfId="42"/>
    <cellStyle name="Accent2 - 40%" xfId="43"/>
    <cellStyle name="Accent2 - 60%" xfId="44"/>
    <cellStyle name="Accent3" xfId="45"/>
    <cellStyle name="Accent3 - 20%" xfId="46"/>
    <cellStyle name="Accent3 - 40%" xfId="47"/>
    <cellStyle name="Accent3 - 60%" xfId="48"/>
    <cellStyle name="Accent4" xfId="49"/>
    <cellStyle name="Accent4 - 20%" xfId="50"/>
    <cellStyle name="Accent4 - 40%" xfId="51"/>
    <cellStyle name="Accent4 - 60%" xfId="52"/>
    <cellStyle name="Accent5" xfId="53"/>
    <cellStyle name="Accent5 - 20%" xfId="54"/>
    <cellStyle name="Accent5 - 40%" xfId="55"/>
    <cellStyle name="Accent5 - 60%" xfId="56"/>
    <cellStyle name="Accent6" xfId="57"/>
    <cellStyle name="Accent6 - 20%" xfId="58"/>
    <cellStyle name="Accent6 - 40%" xfId="59"/>
    <cellStyle name="Accent6 - 60%" xfId="60"/>
    <cellStyle name="Bad" xfId="61"/>
    <cellStyle name="Calculation" xfId="62"/>
    <cellStyle name="Check Cell" xfId="63"/>
    <cellStyle name="Comma" xfId="64"/>
    <cellStyle name="Comma [0]" xfId="65"/>
    <cellStyle name="Comma 10" xfId="66"/>
    <cellStyle name="Comma 11" xfId="67"/>
    <cellStyle name="Comma 12" xfId="68"/>
    <cellStyle name="Comma 13" xfId="69"/>
    <cellStyle name="Comma 14" xfId="70"/>
    <cellStyle name="Comma 15" xfId="71"/>
    <cellStyle name="Comma 3" xfId="72"/>
    <cellStyle name="Comma 4" xfId="73"/>
    <cellStyle name="Comma 5" xfId="74"/>
    <cellStyle name="Comma 6" xfId="75"/>
    <cellStyle name="Comma 7" xfId="76"/>
    <cellStyle name="Comma 8" xfId="77"/>
    <cellStyle name="Comma 9" xfId="78"/>
    <cellStyle name="Comma0" xfId="79"/>
    <cellStyle name="Currency" xfId="80"/>
    <cellStyle name="Currency [0]" xfId="81"/>
    <cellStyle name="Currency0" xfId="82"/>
    <cellStyle name="Date" xfId="83"/>
    <cellStyle name="Element-delo" xfId="84"/>
    <cellStyle name="Emphasis 1" xfId="85"/>
    <cellStyle name="Emphasis 2" xfId="86"/>
    <cellStyle name="Emphasis 3" xfId="87"/>
    <cellStyle name="Euro" xfId="88"/>
    <cellStyle name="Euro 2" xfId="89"/>
    <cellStyle name="Euro 2 2" xfId="90"/>
    <cellStyle name="Euro 3" xfId="91"/>
    <cellStyle name="Euro 3 2" xfId="92"/>
    <cellStyle name="Euro 4" xfId="93"/>
    <cellStyle name="Euro 4 2" xfId="94"/>
    <cellStyle name="Euro 5" xfId="95"/>
    <cellStyle name="Euro 5 2" xfId="96"/>
    <cellStyle name="Euro 6" xfId="97"/>
    <cellStyle name="Euro 6 2" xfId="98"/>
    <cellStyle name="Euro 7" xfId="99"/>
    <cellStyle name="Euro 7 2" xfId="100"/>
    <cellStyle name="Euro 8" xfId="101"/>
    <cellStyle name="Euro 9" xfId="102"/>
    <cellStyle name="Explanatory Text" xfId="103"/>
    <cellStyle name="Fixed" xfId="104"/>
    <cellStyle name="Followed Hyperlink" xfId="105"/>
    <cellStyle name="Good" xfId="106"/>
    <cellStyle name="Heading 1" xfId="107"/>
    <cellStyle name="Heading 2" xfId="108"/>
    <cellStyle name="Heading 3" xfId="109"/>
    <cellStyle name="Heading 4" xfId="110"/>
    <cellStyle name="Hyperlink" xfId="111"/>
    <cellStyle name="Input" xfId="112"/>
    <cellStyle name="Linked Cell" xfId="113"/>
    <cellStyle name="Naslov 5" xfId="114"/>
    <cellStyle name="Navadno 10" xfId="115"/>
    <cellStyle name="Navadno 10 2" xfId="116"/>
    <cellStyle name="Navadno 11" xfId="117"/>
    <cellStyle name="Navadno 14" xfId="118"/>
    <cellStyle name="Navadno 14 2" xfId="119"/>
    <cellStyle name="Navadno 14 3" xfId="120"/>
    <cellStyle name="Navadno 14 4" xfId="121"/>
    <cellStyle name="Navadno 14 5" xfId="122"/>
    <cellStyle name="Navadno 15" xfId="123"/>
    <cellStyle name="Navadno 15 2" xfId="124"/>
    <cellStyle name="Navadno 15 3" xfId="125"/>
    <cellStyle name="Navadno 15 4" xfId="126"/>
    <cellStyle name="Navadno 15 5" xfId="127"/>
    <cellStyle name="Navadno 2" xfId="128"/>
    <cellStyle name="Navadno 2 10" xfId="129"/>
    <cellStyle name="Navadno 2 11" xfId="130"/>
    <cellStyle name="Navadno 2 12" xfId="131"/>
    <cellStyle name="Navadno 2 13" xfId="132"/>
    <cellStyle name="Navadno 2 2" xfId="133"/>
    <cellStyle name="Navadno 2 2 2" xfId="134"/>
    <cellStyle name="Navadno 2 2 3" xfId="135"/>
    <cellStyle name="Navadno 2 2_120906_Popis_AOJP" xfId="136"/>
    <cellStyle name="Navadno 2 3" xfId="137"/>
    <cellStyle name="Navadno 2 3 2" xfId="138"/>
    <cellStyle name="Navadno 2 3_120906_Popis_AOJP" xfId="139"/>
    <cellStyle name="Navadno 2 4" xfId="140"/>
    <cellStyle name="Navadno 2 4 2" xfId="141"/>
    <cellStyle name="Navadno 2 4_120906_Popis_AOJP" xfId="142"/>
    <cellStyle name="Navadno 2 5" xfId="143"/>
    <cellStyle name="Navadno 2 5 2" xfId="144"/>
    <cellStyle name="Navadno 2 5_120906_Popis_AOJP" xfId="145"/>
    <cellStyle name="Navadno 2 6" xfId="146"/>
    <cellStyle name="Navadno 2 6 2" xfId="147"/>
    <cellStyle name="Navadno 2 6_120906_Popis_AOJP" xfId="148"/>
    <cellStyle name="Navadno 2 7" xfId="149"/>
    <cellStyle name="Navadno 2 7 2" xfId="150"/>
    <cellStyle name="Navadno 2 8" xfId="151"/>
    <cellStyle name="Navadno 2 9" xfId="152"/>
    <cellStyle name="Navadno 2_120906_Popis_AOJP" xfId="153"/>
    <cellStyle name="Navadno 28" xfId="154"/>
    <cellStyle name="Navadno 28 2" xfId="155"/>
    <cellStyle name="Navadno 28 3" xfId="156"/>
    <cellStyle name="Navadno 28 4" xfId="157"/>
    <cellStyle name="Navadno 28 5" xfId="158"/>
    <cellStyle name="Navadno 3" xfId="159"/>
    <cellStyle name="Navadno 3 2" xfId="160"/>
    <cellStyle name="Navadno 3_WIN-06-005-03 POPIS EDA center- Požarni sistem  PZI" xfId="161"/>
    <cellStyle name="Navadno 4" xfId="162"/>
    <cellStyle name="Navadno 4 2" xfId="163"/>
    <cellStyle name="Navadno 42" xfId="164"/>
    <cellStyle name="Navadno 5" xfId="165"/>
    <cellStyle name="Navadno 6" xfId="166"/>
    <cellStyle name="Navadno 64" xfId="167"/>
    <cellStyle name="Navadno 65" xfId="168"/>
    <cellStyle name="Navadno 7" xfId="169"/>
    <cellStyle name="Navadno 8" xfId="170"/>
    <cellStyle name="Navadno 9" xfId="171"/>
    <cellStyle name="Neutral" xfId="172"/>
    <cellStyle name="Normal 10 10" xfId="173"/>
    <cellStyle name="Normal 10 11" xfId="174"/>
    <cellStyle name="Normal 10 12" xfId="175"/>
    <cellStyle name="Normal 10 13" xfId="176"/>
    <cellStyle name="Normal 10 2" xfId="177"/>
    <cellStyle name="Normal 10 3" xfId="178"/>
    <cellStyle name="Normal 10 4" xfId="179"/>
    <cellStyle name="Normal 10 5" xfId="180"/>
    <cellStyle name="Normal 10 6" xfId="181"/>
    <cellStyle name="Normal 10 7" xfId="182"/>
    <cellStyle name="Normal 10 8" xfId="183"/>
    <cellStyle name="Normal 10 9" xfId="184"/>
    <cellStyle name="Normal 11" xfId="185"/>
    <cellStyle name="Normal 12" xfId="186"/>
    <cellStyle name="Normal 13" xfId="187"/>
    <cellStyle name="Normal 14" xfId="188"/>
    <cellStyle name="Normal 15" xfId="189"/>
    <cellStyle name="Normal 16" xfId="190"/>
    <cellStyle name="Normal 2" xfId="191"/>
    <cellStyle name="Normal 2 2" xfId="192"/>
    <cellStyle name="Normal 2 3" xfId="193"/>
    <cellStyle name="Normal 2 4" xfId="194"/>
    <cellStyle name="Normal 2 5" xfId="195"/>
    <cellStyle name="Normal 2 6" xfId="196"/>
    <cellStyle name="Normal 2 7" xfId="197"/>
    <cellStyle name="Normal 2 8" xfId="198"/>
    <cellStyle name="Normal 2 9" xfId="199"/>
    <cellStyle name="Normal 3" xfId="200"/>
    <cellStyle name="Normal 3 2" xfId="201"/>
    <cellStyle name="Normal 35" xfId="202"/>
    <cellStyle name="Normal 35 2" xfId="203"/>
    <cellStyle name="Normal 35 3" xfId="204"/>
    <cellStyle name="Normal 35 4" xfId="205"/>
    <cellStyle name="Normal 35 5" xfId="206"/>
    <cellStyle name="Normal 4" xfId="207"/>
    <cellStyle name="Normal 4 2" xfId="208"/>
    <cellStyle name="Normal 48" xfId="209"/>
    <cellStyle name="Normal 48 2" xfId="210"/>
    <cellStyle name="Normal 48 3" xfId="211"/>
    <cellStyle name="Normal 48 4" xfId="212"/>
    <cellStyle name="Normal 48 5" xfId="213"/>
    <cellStyle name="Normal 5" xfId="214"/>
    <cellStyle name="Normal 5 2" xfId="215"/>
    <cellStyle name="Normal 54" xfId="216"/>
    <cellStyle name="Normal 6" xfId="217"/>
    <cellStyle name="Normal 6 2" xfId="218"/>
    <cellStyle name="Normal 7" xfId="219"/>
    <cellStyle name="Normal 7 2" xfId="220"/>
    <cellStyle name="Normal 8" xfId="221"/>
    <cellStyle name="Normal 8 2" xfId="222"/>
    <cellStyle name="Normal 9" xfId="223"/>
    <cellStyle name="Normal 9 2" xfId="224"/>
    <cellStyle name="Normal_Sheet1 (2) 2" xfId="225"/>
    <cellStyle name="Normal_Sheet1 (3)" xfId="226"/>
    <cellStyle name="Normal-10" xfId="227"/>
    <cellStyle name="Normale_CCTV Price List Jan-Jun 2005" xfId="228"/>
    <cellStyle name="Note" xfId="229"/>
    <cellStyle name="opis 1" xfId="230"/>
    <cellStyle name="Output" xfId="231"/>
    <cellStyle name="Percent" xfId="232"/>
    <cellStyle name="Percent 2" xfId="233"/>
    <cellStyle name="Projekt" xfId="234"/>
    <cellStyle name="PRVA VRSTA Element delo" xfId="235"/>
    <cellStyle name="Sheet Title" xfId="236"/>
    <cellStyle name="Skupaj cena" xfId="237"/>
    <cellStyle name="Slog 1" xfId="238"/>
    <cellStyle name="Slog 1 2" xfId="239"/>
    <cellStyle name="Style 2" xfId="240"/>
    <cellStyle name="Title" xfId="241"/>
    <cellStyle name="Total" xfId="242"/>
    <cellStyle name="Vejica 2" xfId="243"/>
    <cellStyle name="Vejica 2 2" xfId="244"/>
    <cellStyle name="Vejica 3" xfId="245"/>
    <cellStyle name="Vejica 4" xfId="246"/>
    <cellStyle name="Warning Text" xfId="2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zoomScale="120" zoomScaleNormal="120" workbookViewId="0" topLeftCell="A1">
      <selection activeCell="C34" sqref="C34"/>
    </sheetView>
  </sheetViews>
  <sheetFormatPr defaultColWidth="11.375" defaultRowHeight="12.75"/>
  <cols>
    <col min="1" max="1" width="2.125" style="72" customWidth="1"/>
    <col min="2" max="2" width="5.25390625" style="78" customWidth="1"/>
    <col min="3" max="3" width="57.75390625" style="72" customWidth="1"/>
    <col min="4" max="4" width="11.375" style="73" customWidth="1"/>
    <col min="5" max="5" width="10.375" style="73" customWidth="1"/>
    <col min="6" max="7" width="14.875" style="72" customWidth="1"/>
    <col min="8" max="16384" width="11.375" style="72" customWidth="1"/>
  </cols>
  <sheetData>
    <row r="1" spans="2:3" ht="13.5">
      <c r="B1" s="137" t="s">
        <v>114</v>
      </c>
      <c r="C1" s="137"/>
    </row>
    <row r="2" spans="2:3" ht="13.5">
      <c r="B2" s="74"/>
      <c r="C2" s="74"/>
    </row>
    <row r="3" spans="1:3" ht="13.5">
      <c r="A3" s="75"/>
      <c r="B3" s="76"/>
      <c r="C3" s="77" t="s">
        <v>11</v>
      </c>
    </row>
    <row r="4" ht="13.5">
      <c r="C4" s="79"/>
    </row>
    <row r="5" ht="13.5">
      <c r="C5" s="80" t="s">
        <v>6</v>
      </c>
    </row>
    <row r="6" ht="13.5">
      <c r="C6" s="80"/>
    </row>
    <row r="7" ht="42">
      <c r="C7" s="81" t="s">
        <v>12</v>
      </c>
    </row>
    <row r="8" ht="13.5">
      <c r="C8" s="80"/>
    </row>
    <row r="9" ht="13.5">
      <c r="C9" s="82" t="s">
        <v>13</v>
      </c>
    </row>
    <row r="10" ht="13.5">
      <c r="C10" s="80"/>
    </row>
    <row r="11" spans="2:3" ht="42">
      <c r="B11" s="83" t="s">
        <v>2</v>
      </c>
      <c r="C11" s="81" t="s">
        <v>14</v>
      </c>
    </row>
    <row r="12" ht="13.5">
      <c r="C12" s="80"/>
    </row>
    <row r="13" spans="2:3" ht="55.5">
      <c r="B13" s="83" t="s">
        <v>3</v>
      </c>
      <c r="C13" s="81" t="s">
        <v>15</v>
      </c>
    </row>
    <row r="14" spans="2:3" ht="13.5">
      <c r="B14" s="83"/>
      <c r="C14" s="80"/>
    </row>
    <row r="15" spans="2:3" ht="55.5">
      <c r="B15" s="83" t="s">
        <v>4</v>
      </c>
      <c r="C15" s="81" t="s">
        <v>16</v>
      </c>
    </row>
    <row r="16" spans="2:3" ht="13.5">
      <c r="B16" s="83"/>
      <c r="C16" s="81"/>
    </row>
    <row r="17" spans="2:3" ht="84">
      <c r="B17" s="83" t="s">
        <v>17</v>
      </c>
      <c r="C17" s="81" t="s">
        <v>122</v>
      </c>
    </row>
    <row r="18" spans="2:3" ht="13.5">
      <c r="B18" s="83"/>
      <c r="C18" s="81"/>
    </row>
    <row r="19" spans="2:3" ht="27.75">
      <c r="B19" s="83" t="s">
        <v>18</v>
      </c>
      <c r="C19" s="81" t="s">
        <v>23</v>
      </c>
    </row>
    <row r="20" ht="13.5">
      <c r="C20" s="80"/>
    </row>
    <row r="21" spans="1:5" ht="55.5">
      <c r="A21" s="75"/>
      <c r="B21" s="83" t="s">
        <v>19</v>
      </c>
      <c r="C21" s="80" t="s">
        <v>5</v>
      </c>
      <c r="D21" s="84"/>
      <c r="E21" s="84"/>
    </row>
    <row r="22" spans="2:5" ht="55.5">
      <c r="B22" s="83" t="s">
        <v>20</v>
      </c>
      <c r="C22" s="85" t="s">
        <v>10</v>
      </c>
      <c r="D22" s="84"/>
      <c r="E22" s="84"/>
    </row>
    <row r="23" spans="1:5" ht="13.5">
      <c r="A23" s="75"/>
      <c r="B23" s="83" t="s">
        <v>21</v>
      </c>
      <c r="C23" s="85" t="s">
        <v>7</v>
      </c>
      <c r="D23" s="84"/>
      <c r="E23" s="84"/>
    </row>
    <row r="24" spans="2:3" ht="13.5">
      <c r="B24" s="83" t="s">
        <v>22</v>
      </c>
      <c r="C24" s="86" t="s">
        <v>24</v>
      </c>
    </row>
  </sheetData>
  <sheetProtection/>
  <mergeCells count="1">
    <mergeCell ref="B1:C1"/>
  </mergeCells>
  <printOptions/>
  <pageMargins left="0.7500000000000001" right="0.7500000000000001" top="0.98" bottom="0.98" header="0.51" footer="0.51"/>
  <pageSetup horizontalDpi="600" verticalDpi="600" orientation="portrait" paperSize="9"/>
  <headerFooter alignWithMargins="0">
    <oddHeader>&amp;R&amp;"Lucida Grande,Regular"&amp;K000000
</oddHeader>
  </headerFooter>
</worksheet>
</file>

<file path=xl/worksheets/sheet2.xml><?xml version="1.0" encoding="utf-8"?>
<worksheet xmlns="http://schemas.openxmlformats.org/spreadsheetml/2006/main" xmlns:r="http://schemas.openxmlformats.org/officeDocument/2006/relationships">
  <dimension ref="B1:F16"/>
  <sheetViews>
    <sheetView zoomScale="150" zoomScaleNormal="150" workbookViewId="0" topLeftCell="A1">
      <selection activeCell="C5" sqref="C5"/>
    </sheetView>
  </sheetViews>
  <sheetFormatPr defaultColWidth="8.75390625" defaultRowHeight="12.75"/>
  <cols>
    <col min="1" max="1" width="8.75390625" style="0" customWidth="1"/>
    <col min="2" max="2" width="6.25390625" style="0" customWidth="1"/>
    <col min="3" max="3" width="34.875" style="0" customWidth="1"/>
    <col min="4" max="4" width="10.25390625" style="0" customWidth="1"/>
    <col min="5" max="5" width="10.00390625" style="0" customWidth="1"/>
    <col min="6" max="6" width="9.875" style="0" customWidth="1"/>
  </cols>
  <sheetData>
    <row r="1" ht="12.75">
      <c r="C1" t="s">
        <v>182</v>
      </c>
    </row>
    <row r="2" ht="12.75">
      <c r="C2" t="s">
        <v>180</v>
      </c>
    </row>
    <row r="5" ht="12.75">
      <c r="C5" t="s">
        <v>179</v>
      </c>
    </row>
    <row r="7" spans="2:6" ht="12.75">
      <c r="B7" s="87"/>
      <c r="C7" s="88"/>
      <c r="D7" s="88"/>
      <c r="E7" s="89"/>
      <c r="F7" s="90"/>
    </row>
    <row r="8" spans="2:6" ht="51.75" customHeight="1">
      <c r="B8" s="91"/>
      <c r="C8" s="92" t="s">
        <v>181</v>
      </c>
      <c r="D8" s="93" t="s">
        <v>38</v>
      </c>
      <c r="E8" s="93" t="s">
        <v>115</v>
      </c>
      <c r="F8" s="93" t="s">
        <v>116</v>
      </c>
    </row>
    <row r="9" spans="2:6" ht="13.5">
      <c r="B9" s="94" t="s">
        <v>117</v>
      </c>
      <c r="C9" s="94" t="s">
        <v>178</v>
      </c>
      <c r="D9" s="95">
        <v>185742.9</v>
      </c>
      <c r="E9" s="96">
        <f>D9*0.22</f>
        <v>40863.438</v>
      </c>
      <c r="F9" s="96">
        <f>D9+E9</f>
        <v>226606.338</v>
      </c>
    </row>
    <row r="10" spans="2:6" ht="13.5">
      <c r="B10" s="94"/>
      <c r="C10" s="94"/>
      <c r="D10" s="95"/>
      <c r="E10" s="96"/>
      <c r="F10" s="96"/>
    </row>
    <row r="11" spans="2:6" ht="13.5">
      <c r="B11" s="94" t="s">
        <v>118</v>
      </c>
      <c r="C11" s="98" t="s">
        <v>121</v>
      </c>
      <c r="D11" s="95">
        <f>'B4_GO'!E186</f>
        <v>0</v>
      </c>
      <c r="E11" s="96">
        <f>D11*0.22</f>
        <v>0</v>
      </c>
      <c r="F11" s="96">
        <f>D11+E11</f>
        <v>0</v>
      </c>
    </row>
    <row r="12" spans="2:6" ht="13.5">
      <c r="B12" s="94"/>
      <c r="C12" s="94"/>
      <c r="D12" s="97"/>
      <c r="E12" s="96"/>
      <c r="F12" s="96"/>
    </row>
    <row r="13" spans="2:6" ht="13.5">
      <c r="B13" s="94" t="s">
        <v>119</v>
      </c>
      <c r="C13" s="98" t="s">
        <v>165</v>
      </c>
      <c r="D13" s="95">
        <f>'ELEKTRO DELA'!H35</f>
        <v>0</v>
      </c>
      <c r="E13" s="96">
        <f>D13*0.22</f>
        <v>0</v>
      </c>
      <c r="F13" s="96">
        <f>D13+E13</f>
        <v>0</v>
      </c>
    </row>
    <row r="14" spans="2:6" ht="13.5">
      <c r="B14" s="94"/>
      <c r="C14" s="94"/>
      <c r="D14" s="97"/>
      <c r="E14" s="96"/>
      <c r="F14" s="96"/>
    </row>
    <row r="15" spans="2:6" ht="13.5">
      <c r="B15" s="99"/>
      <c r="C15" s="94" t="s">
        <v>120</v>
      </c>
      <c r="D15" s="95">
        <f>SUM(D9:D14)</f>
        <v>185742.9</v>
      </c>
      <c r="E15" s="95">
        <f>SUM(E9:E14)</f>
        <v>40863.438</v>
      </c>
      <c r="F15" s="95">
        <f>SUM(D15:E15)</f>
        <v>226606.338</v>
      </c>
    </row>
    <row r="16" ht="12.75">
      <c r="F16" s="136"/>
    </row>
  </sheetData>
  <sheetProtection/>
  <printOptions/>
  <pageMargins left="0.7031496062992126" right="0.7000000000000001" top="1.1400000000000001" bottom="0.7500000000000001" header="0.30000000000000004" footer="0.30000000000000004"/>
  <pageSetup orientation="portrait" paperSize="9" scale="88"/>
  <colBreaks count="1" manualBreakCount="1">
    <brk id="6" min="4" max="5" man="1"/>
  </colBreaks>
</worksheet>
</file>

<file path=xl/worksheets/sheet3.xml><?xml version="1.0" encoding="utf-8"?>
<worksheet xmlns="http://schemas.openxmlformats.org/spreadsheetml/2006/main" xmlns:r="http://schemas.openxmlformats.org/officeDocument/2006/relationships">
  <sheetPr>
    <tabColor rgb="FF3366FF"/>
  </sheetPr>
  <dimension ref="A1:F186"/>
  <sheetViews>
    <sheetView tabSelected="1" zoomScale="150" zoomScaleNormal="150" workbookViewId="0" topLeftCell="A123">
      <selection activeCell="H163" sqref="H163"/>
    </sheetView>
  </sheetViews>
  <sheetFormatPr defaultColWidth="7.625" defaultRowHeight="12.75"/>
  <cols>
    <col min="1" max="1" width="4.25390625" style="20" customWidth="1"/>
    <col min="2" max="2" width="31.375" style="4" customWidth="1"/>
    <col min="3" max="3" width="8.75390625" style="4" customWidth="1"/>
    <col min="4" max="4" width="11.00390625" style="4" customWidth="1"/>
    <col min="5" max="5" width="18.375" style="4" customWidth="1"/>
    <col min="6" max="16384" width="7.625" style="4" customWidth="1"/>
  </cols>
  <sheetData>
    <row r="1" spans="1:5" ht="15">
      <c r="A1" s="1"/>
      <c r="B1" s="2" t="s">
        <v>25</v>
      </c>
      <c r="C1" s="3"/>
      <c r="D1" s="3"/>
      <c r="E1" s="3"/>
    </row>
    <row r="2" spans="1:5" ht="15">
      <c r="A2" s="1"/>
      <c r="B2" s="161" t="s">
        <v>183</v>
      </c>
      <c r="C2" s="161"/>
      <c r="D2" s="161"/>
      <c r="E2" s="161"/>
    </row>
    <row r="3" spans="1:5" ht="13.5">
      <c r="A3" s="1"/>
      <c r="B3" s="5"/>
      <c r="C3" s="6"/>
      <c r="D3" s="6"/>
      <c r="E3" s="3"/>
    </row>
    <row r="4" spans="1:5" ht="15">
      <c r="A4" s="1"/>
      <c r="B4" s="2" t="s">
        <v>166</v>
      </c>
      <c r="C4" s="6"/>
      <c r="D4" s="6"/>
      <c r="E4" s="3"/>
    </row>
    <row r="5" spans="1:5" ht="30.75" customHeight="1">
      <c r="A5" s="1"/>
      <c r="B5" s="162" t="s">
        <v>26</v>
      </c>
      <c r="C5" s="162"/>
      <c r="D5" s="162"/>
      <c r="E5" s="3"/>
    </row>
    <row r="6" spans="1:5" ht="13.5">
      <c r="A6" s="1"/>
      <c r="B6" s="5"/>
      <c r="C6" s="6"/>
      <c r="D6" s="6"/>
      <c r="E6" s="3"/>
    </row>
    <row r="7" spans="1:5" ht="48" customHeight="1">
      <c r="A7" s="1"/>
      <c r="B7" s="163" t="s">
        <v>12</v>
      </c>
      <c r="C7" s="163"/>
      <c r="D7" s="163"/>
      <c r="E7" s="163"/>
    </row>
    <row r="8" spans="1:5" ht="13.5">
      <c r="A8" s="1"/>
      <c r="B8" s="5"/>
      <c r="C8" s="6"/>
      <c r="D8" s="6"/>
      <c r="E8" s="3"/>
    </row>
    <row r="9" spans="1:5" ht="15">
      <c r="A9" s="1"/>
      <c r="B9" s="161" t="s">
        <v>27</v>
      </c>
      <c r="C9" s="161"/>
      <c r="D9" s="161"/>
      <c r="E9" s="161"/>
    </row>
    <row r="10" spans="1:5" ht="13.5">
      <c r="A10" s="1"/>
      <c r="B10" s="5"/>
      <c r="C10" s="6"/>
      <c r="D10" s="6"/>
      <c r="E10" s="3"/>
    </row>
    <row r="11" spans="1:5" ht="51" customHeight="1">
      <c r="A11" s="7" t="s">
        <v>28</v>
      </c>
      <c r="B11" s="164" t="s">
        <v>29</v>
      </c>
      <c r="C11" s="164"/>
      <c r="D11" s="164"/>
      <c r="E11" s="164"/>
    </row>
    <row r="12" spans="1:5" ht="13.5">
      <c r="A12" s="1"/>
      <c r="B12" s="5"/>
      <c r="C12" s="6"/>
      <c r="D12" s="6"/>
      <c r="E12" s="3"/>
    </row>
    <row r="13" spans="1:5" ht="51" customHeight="1">
      <c r="A13" s="7" t="s">
        <v>28</v>
      </c>
      <c r="B13" s="159" t="s">
        <v>30</v>
      </c>
      <c r="C13" s="159"/>
      <c r="D13" s="159"/>
      <c r="E13" s="159"/>
    </row>
    <row r="14" spans="1:5" ht="13.5">
      <c r="A14" s="1"/>
      <c r="B14" s="5"/>
      <c r="C14" s="6"/>
      <c r="D14" s="6"/>
      <c r="E14" s="3"/>
    </row>
    <row r="15" spans="1:5" ht="78.75" customHeight="1">
      <c r="A15" s="7" t="s">
        <v>28</v>
      </c>
      <c r="B15" s="159" t="s">
        <v>31</v>
      </c>
      <c r="C15" s="159"/>
      <c r="D15" s="159"/>
      <c r="E15" s="159"/>
    </row>
    <row r="16" spans="1:5" ht="13.5">
      <c r="A16" s="1"/>
      <c r="B16" s="5"/>
      <c r="C16" s="6"/>
      <c r="D16" s="6"/>
      <c r="E16" s="3"/>
    </row>
    <row r="17" spans="1:5" ht="81.75" customHeight="1">
      <c r="A17" s="7" t="s">
        <v>28</v>
      </c>
      <c r="B17" s="159" t="s">
        <v>32</v>
      </c>
      <c r="C17" s="159"/>
      <c r="D17" s="159"/>
      <c r="E17" s="159"/>
    </row>
    <row r="18" spans="1:5" ht="15.75" customHeight="1">
      <c r="A18" s="7"/>
      <c r="B18" s="8"/>
      <c r="C18" s="8"/>
      <c r="D18" s="8"/>
      <c r="E18" s="8"/>
    </row>
    <row r="19" spans="1:5" ht="96.75" customHeight="1">
      <c r="A19" s="7" t="s">
        <v>28</v>
      </c>
      <c r="B19" s="159" t="s">
        <v>33</v>
      </c>
      <c r="C19" s="159"/>
      <c r="D19" s="159"/>
      <c r="E19" s="159"/>
    </row>
    <row r="20" spans="1:5" ht="13.5">
      <c r="A20" s="1"/>
      <c r="B20" s="1"/>
      <c r="C20" s="6"/>
      <c r="D20" s="6"/>
      <c r="E20" s="3"/>
    </row>
    <row r="21" spans="1:5" ht="33" customHeight="1">
      <c r="A21" s="7" t="s">
        <v>28</v>
      </c>
      <c r="B21" s="159" t="s">
        <v>34</v>
      </c>
      <c r="C21" s="159"/>
      <c r="D21" s="159"/>
      <c r="E21" s="159"/>
    </row>
    <row r="22" spans="1:5" ht="13.5">
      <c r="A22" s="1"/>
      <c r="B22" s="1"/>
      <c r="C22" s="6"/>
      <c r="D22" s="6"/>
      <c r="E22" s="3"/>
    </row>
    <row r="23" spans="1:5" ht="15">
      <c r="A23" s="1"/>
      <c r="B23" s="9" t="s">
        <v>70</v>
      </c>
      <c r="C23" s="6"/>
      <c r="D23" s="6"/>
      <c r="E23" s="3"/>
    </row>
    <row r="24" spans="1:5" ht="15">
      <c r="A24" s="1"/>
      <c r="B24" s="9"/>
      <c r="C24" s="6"/>
      <c r="D24" s="6"/>
      <c r="E24" s="3"/>
    </row>
    <row r="25" spans="1:5" ht="29.25" customHeight="1">
      <c r="A25" s="1"/>
      <c r="B25" s="10" t="s">
        <v>35</v>
      </c>
      <c r="C25" s="11" t="s">
        <v>36</v>
      </c>
      <c r="D25" s="12" t="s">
        <v>37</v>
      </c>
      <c r="E25" s="12" t="s">
        <v>38</v>
      </c>
    </row>
    <row r="26" spans="1:5" ht="13.5">
      <c r="A26" s="1"/>
      <c r="B26" s="13"/>
      <c r="C26" s="14"/>
      <c r="D26" s="14"/>
      <c r="E26" s="15"/>
    </row>
    <row r="27" spans="1:5" ht="15">
      <c r="A27" s="16"/>
      <c r="B27" s="17" t="s">
        <v>69</v>
      </c>
      <c r="C27" s="14"/>
      <c r="D27" s="14"/>
      <c r="E27" s="15"/>
    </row>
    <row r="28" spans="1:5" ht="13.5">
      <c r="A28" s="18"/>
      <c r="B28" s="19"/>
      <c r="C28" s="14"/>
      <c r="D28" s="14"/>
      <c r="E28" s="15"/>
    </row>
    <row r="29" spans="1:5" ht="94.5" customHeight="1">
      <c r="A29" s="18"/>
      <c r="B29" s="160" t="s">
        <v>39</v>
      </c>
      <c r="C29" s="160"/>
      <c r="D29" s="160"/>
      <c r="E29" s="160"/>
    </row>
    <row r="30" spans="1:5" ht="13.5">
      <c r="A30" s="18"/>
      <c r="B30" s="1"/>
      <c r="C30" s="6"/>
      <c r="D30" s="21"/>
      <c r="E30" s="23"/>
    </row>
    <row r="31" spans="1:6" ht="15">
      <c r="A31" s="24">
        <v>1</v>
      </c>
      <c r="B31" s="25" t="s">
        <v>63</v>
      </c>
      <c r="C31" s="26"/>
      <c r="D31" s="26"/>
      <c r="E31" s="26"/>
      <c r="F31" s="22"/>
    </row>
    <row r="32" spans="1:6" ht="15">
      <c r="A32" s="27"/>
      <c r="B32" s="26" t="s">
        <v>62</v>
      </c>
      <c r="C32" s="26"/>
      <c r="D32" s="26"/>
      <c r="E32" s="26"/>
      <c r="F32" s="22"/>
    </row>
    <row r="33" spans="1:6" ht="15">
      <c r="A33" s="24"/>
      <c r="B33" s="26" t="s">
        <v>60</v>
      </c>
      <c r="C33" s="26"/>
      <c r="D33" s="26"/>
      <c r="E33" s="26"/>
      <c r="F33" s="22"/>
    </row>
    <row r="34" spans="1:6" ht="15">
      <c r="A34" s="27"/>
      <c r="B34" s="26" t="s">
        <v>61</v>
      </c>
      <c r="C34" s="26"/>
      <c r="D34" s="26"/>
      <c r="E34" s="26"/>
      <c r="F34" s="22"/>
    </row>
    <row r="35" spans="1:5" ht="15">
      <c r="A35" s="27"/>
      <c r="B35" s="26" t="s">
        <v>0</v>
      </c>
      <c r="C35" s="26">
        <v>2</v>
      </c>
      <c r="D35" s="26"/>
      <c r="E35" s="26">
        <f>+D35*C35</f>
        <v>0</v>
      </c>
    </row>
    <row r="36" spans="1:5" ht="15">
      <c r="A36" s="27"/>
      <c r="B36" s="27"/>
      <c r="C36" s="28"/>
      <c r="D36" s="29"/>
      <c r="E36" s="30"/>
    </row>
    <row r="37" spans="1:5" ht="15">
      <c r="A37" s="24">
        <v>2</v>
      </c>
      <c r="B37" s="26" t="s">
        <v>64</v>
      </c>
      <c r="C37" s="26"/>
      <c r="D37" s="26"/>
      <c r="E37" s="26"/>
    </row>
    <row r="38" spans="1:5" ht="15">
      <c r="A38" s="24"/>
      <c r="B38" s="26" t="s">
        <v>65</v>
      </c>
      <c r="C38" s="26"/>
      <c r="D38" s="26"/>
      <c r="E38" s="26"/>
    </row>
    <row r="39" spans="1:5" ht="15">
      <c r="A39" s="27"/>
      <c r="B39" s="24" t="s">
        <v>66</v>
      </c>
      <c r="C39" s="26"/>
      <c r="D39" s="26"/>
      <c r="E39" s="26"/>
    </row>
    <row r="40" spans="1:5" ht="15">
      <c r="A40" s="27"/>
      <c r="B40" s="24" t="s">
        <v>9</v>
      </c>
      <c r="C40" s="24">
        <v>100</v>
      </c>
      <c r="D40" s="29"/>
      <c r="E40" s="31">
        <f>C40*D40</f>
        <v>0</v>
      </c>
    </row>
    <row r="41" spans="1:5" ht="15">
      <c r="A41" s="27"/>
      <c r="B41" s="27"/>
      <c r="C41" s="28"/>
      <c r="D41" s="29"/>
      <c r="E41" s="30"/>
    </row>
    <row r="42" spans="1:5" ht="15">
      <c r="A42" s="24">
        <v>3</v>
      </c>
      <c r="B42" s="24" t="s">
        <v>67</v>
      </c>
      <c r="C42" s="28"/>
      <c r="D42" s="29"/>
      <c r="E42" s="30"/>
    </row>
    <row r="43" spans="1:5" ht="15">
      <c r="A43" s="27"/>
      <c r="B43" s="151" t="s">
        <v>68</v>
      </c>
      <c r="C43" s="151"/>
      <c r="D43" s="151"/>
      <c r="E43" s="151"/>
    </row>
    <row r="44" spans="1:5" ht="15">
      <c r="A44" s="27"/>
      <c r="B44" s="32" t="s">
        <v>0</v>
      </c>
      <c r="C44" s="32">
        <v>2</v>
      </c>
      <c r="D44" s="29"/>
      <c r="E44" s="31">
        <f>C44*D44</f>
        <v>0</v>
      </c>
    </row>
    <row r="45" spans="1:5" ht="15">
      <c r="A45" s="27"/>
      <c r="B45" s="27"/>
      <c r="C45" s="28"/>
      <c r="D45" s="29"/>
      <c r="E45" s="30"/>
    </row>
    <row r="46" spans="1:5" ht="15">
      <c r="A46" s="24">
        <v>4</v>
      </c>
      <c r="B46" s="26" t="s">
        <v>124</v>
      </c>
      <c r="C46" s="26"/>
      <c r="D46" s="26"/>
      <c r="E46" s="26"/>
    </row>
    <row r="47" spans="1:5" ht="15">
      <c r="A47" s="27"/>
      <c r="B47" s="33" t="s">
        <v>41</v>
      </c>
      <c r="C47" s="34">
        <v>6.5</v>
      </c>
      <c r="D47" s="29"/>
      <c r="E47" s="31">
        <f>C47*D47</f>
        <v>0</v>
      </c>
    </row>
    <row r="48" spans="1:5" ht="15">
      <c r="A48" s="27"/>
      <c r="B48" s="27"/>
      <c r="C48" s="28"/>
      <c r="D48" s="29"/>
      <c r="E48" s="30"/>
    </row>
    <row r="49" spans="1:5" ht="15">
      <c r="A49" s="24">
        <v>5</v>
      </c>
      <c r="B49" s="26" t="s">
        <v>126</v>
      </c>
      <c r="C49" s="26"/>
      <c r="D49" s="26"/>
      <c r="E49" s="26"/>
    </row>
    <row r="50" spans="1:5" ht="15">
      <c r="A50" s="24"/>
      <c r="B50" s="26" t="s">
        <v>125</v>
      </c>
      <c r="C50" s="26"/>
      <c r="D50" s="26"/>
      <c r="E50" s="26"/>
    </row>
    <row r="51" spans="1:5" ht="15">
      <c r="A51" s="24"/>
      <c r="B51" s="26" t="s">
        <v>171</v>
      </c>
      <c r="D51" s="26"/>
      <c r="E51" s="26"/>
    </row>
    <row r="52" spans="1:5" ht="15">
      <c r="A52" s="27"/>
      <c r="B52" s="32" t="s">
        <v>40</v>
      </c>
      <c r="C52" s="32">
        <v>1.85</v>
      </c>
      <c r="D52" s="29"/>
      <c r="E52" s="31">
        <f>C52*D52</f>
        <v>0</v>
      </c>
    </row>
    <row r="53" spans="1:5" ht="13.5">
      <c r="A53" s="35"/>
      <c r="B53" s="35"/>
      <c r="C53" s="36"/>
      <c r="D53" s="37"/>
      <c r="E53" s="38"/>
    </row>
    <row r="54" spans="1:5" ht="15">
      <c r="A54" s="39">
        <v>6</v>
      </c>
      <c r="B54" s="24" t="s">
        <v>169</v>
      </c>
      <c r="C54" s="36"/>
      <c r="D54" s="37"/>
      <c r="E54" s="38"/>
    </row>
    <row r="55" spans="1:5" ht="15">
      <c r="A55" s="39"/>
      <c r="B55" s="24" t="s">
        <v>57</v>
      </c>
      <c r="C55" s="36"/>
      <c r="D55" s="37"/>
      <c r="E55" s="38"/>
    </row>
    <row r="56" spans="1:5" ht="31.5" customHeight="1">
      <c r="A56" s="39"/>
      <c r="B56" s="148" t="s">
        <v>58</v>
      </c>
      <c r="C56" s="149"/>
      <c r="D56" s="149"/>
      <c r="E56" s="149"/>
    </row>
    <row r="57" spans="1:5" ht="15">
      <c r="A57" s="39"/>
      <c r="B57" s="24" t="s">
        <v>170</v>
      </c>
      <c r="C57" s="40"/>
      <c r="D57" s="41"/>
      <c r="E57" s="42"/>
    </row>
    <row r="58" spans="1:5" ht="15">
      <c r="A58" s="43"/>
      <c r="B58" s="151" t="s">
        <v>59</v>
      </c>
      <c r="C58" s="152"/>
      <c r="D58" s="152"/>
      <c r="E58" s="152"/>
    </row>
    <row r="59" spans="1:5" ht="15">
      <c r="A59" s="43"/>
      <c r="B59" s="24" t="s">
        <v>0</v>
      </c>
      <c r="C59" s="24">
        <v>1</v>
      </c>
      <c r="D59" s="41"/>
      <c r="E59" s="31">
        <f>C59*D59</f>
        <v>0</v>
      </c>
    </row>
    <row r="60" spans="1:5" ht="13.5">
      <c r="A60" s="43"/>
      <c r="B60" s="43"/>
      <c r="C60" s="40"/>
      <c r="D60" s="41"/>
      <c r="E60" s="42"/>
    </row>
    <row r="61" spans="1:5" ht="15">
      <c r="A61" s="44">
        <v>7</v>
      </c>
      <c r="B61" s="24" t="s">
        <v>71</v>
      </c>
      <c r="C61" s="40"/>
      <c r="D61" s="41"/>
      <c r="E61" s="42"/>
    </row>
    <row r="62" spans="1:5" ht="15">
      <c r="A62" s="43"/>
      <c r="B62" s="24" t="s">
        <v>42</v>
      </c>
      <c r="C62" s="40"/>
      <c r="D62" s="41"/>
      <c r="E62" s="42"/>
    </row>
    <row r="63" spans="1:5" ht="15">
      <c r="A63" s="45" t="s">
        <v>28</v>
      </c>
      <c r="B63" s="151" t="s">
        <v>72</v>
      </c>
      <c r="C63" s="152"/>
      <c r="D63" s="152"/>
      <c r="E63" s="152"/>
    </row>
    <row r="64" spans="1:5" ht="15">
      <c r="A64" s="45"/>
      <c r="B64" s="24" t="s">
        <v>0</v>
      </c>
      <c r="C64" s="24">
        <v>2</v>
      </c>
      <c r="D64" s="41"/>
      <c r="E64" s="31">
        <f>C64*D64</f>
        <v>0</v>
      </c>
    </row>
    <row r="65" spans="1:5" ht="13.5">
      <c r="A65" s="43"/>
      <c r="B65" s="43"/>
      <c r="C65" s="40"/>
      <c r="D65" s="41"/>
      <c r="E65" s="42"/>
    </row>
    <row r="66" spans="1:5" ht="15">
      <c r="A66" s="44">
        <v>8</v>
      </c>
      <c r="B66" s="24" t="s">
        <v>44</v>
      </c>
      <c r="C66" s="40"/>
      <c r="D66" s="41"/>
      <c r="E66" s="42"/>
    </row>
    <row r="67" spans="1:5" ht="15">
      <c r="A67" s="43"/>
      <c r="B67" s="158" t="s">
        <v>45</v>
      </c>
      <c r="C67" s="152"/>
      <c r="D67" s="152"/>
      <c r="E67" s="152"/>
    </row>
    <row r="68" spans="1:5" ht="15">
      <c r="A68" s="43"/>
      <c r="B68" s="24" t="s">
        <v>46</v>
      </c>
      <c r="C68" s="24">
        <v>10</v>
      </c>
      <c r="D68" s="41"/>
      <c r="E68" s="31">
        <f>C68*D68</f>
        <v>0</v>
      </c>
    </row>
    <row r="69" spans="1:5" ht="13.5">
      <c r="A69" s="43"/>
      <c r="B69" s="43"/>
      <c r="C69" s="40"/>
      <c r="D69" s="41"/>
      <c r="E69" s="42"/>
    </row>
    <row r="70" spans="1:5" ht="15">
      <c r="A70" s="46"/>
      <c r="B70" s="47" t="s">
        <v>73</v>
      </c>
      <c r="C70" s="48"/>
      <c r="D70" s="49"/>
      <c r="E70" s="50">
        <f>SUM(E31:E69)</f>
        <v>0</v>
      </c>
    </row>
    <row r="71" spans="1:5" ht="13.5">
      <c r="A71" s="43"/>
      <c r="B71" s="43"/>
      <c r="C71" s="40"/>
      <c r="D71" s="41"/>
      <c r="E71" s="42"/>
    </row>
    <row r="72" spans="1:5" ht="15">
      <c r="A72" s="51"/>
      <c r="B72" s="52" t="s">
        <v>48</v>
      </c>
      <c r="C72" s="40"/>
      <c r="D72" s="41"/>
      <c r="E72" s="42"/>
    </row>
    <row r="73" spans="1:5" ht="13.5">
      <c r="A73" s="43"/>
      <c r="B73" s="43"/>
      <c r="C73" s="40"/>
      <c r="D73" s="41"/>
      <c r="E73" s="42"/>
    </row>
    <row r="74" spans="1:5" ht="31.5" customHeight="1">
      <c r="A74" s="43"/>
      <c r="B74" s="154" t="s">
        <v>49</v>
      </c>
      <c r="C74" s="155"/>
      <c r="D74" s="155"/>
      <c r="E74" s="156"/>
    </row>
    <row r="75" spans="1:5" ht="13.5">
      <c r="A75" s="43"/>
      <c r="B75" s="157"/>
      <c r="C75" s="152"/>
      <c r="D75" s="152"/>
      <c r="E75" s="152"/>
    </row>
    <row r="76" spans="1:5" ht="15">
      <c r="A76" s="44">
        <v>9</v>
      </c>
      <c r="B76" s="24" t="s">
        <v>74</v>
      </c>
      <c r="C76" s="40"/>
      <c r="D76" s="41"/>
      <c r="E76" s="42"/>
    </row>
    <row r="77" spans="1:5" ht="15">
      <c r="A77" s="45" t="s">
        <v>28</v>
      </c>
      <c r="B77" s="24" t="s">
        <v>77</v>
      </c>
      <c r="C77" s="40"/>
      <c r="D77" s="41"/>
      <c r="E77" s="42"/>
    </row>
    <row r="78" spans="1:5" ht="13.5">
      <c r="A78" s="43"/>
      <c r="B78" s="153" t="s">
        <v>75</v>
      </c>
      <c r="C78" s="152"/>
      <c r="D78" s="152"/>
      <c r="E78" s="152"/>
    </row>
    <row r="79" spans="1:5" ht="15">
      <c r="A79" s="43"/>
      <c r="B79" s="53" t="s">
        <v>76</v>
      </c>
      <c r="C79" s="54">
        <v>8</v>
      </c>
      <c r="D79" s="41"/>
      <c r="E79" s="31">
        <f>C79*D79</f>
        <v>0</v>
      </c>
    </row>
    <row r="80" spans="1:5" ht="18.75" customHeight="1">
      <c r="A80" s="43"/>
      <c r="B80" s="43"/>
      <c r="C80" s="40"/>
      <c r="D80" s="41"/>
      <c r="E80" s="42"/>
    </row>
    <row r="81" spans="1:5" ht="15">
      <c r="A81" s="44">
        <v>10</v>
      </c>
      <c r="B81" s="24" t="s">
        <v>50</v>
      </c>
      <c r="C81" s="40"/>
      <c r="D81" s="41"/>
      <c r="E81" s="42"/>
    </row>
    <row r="82" spans="1:5" ht="15">
      <c r="A82" s="43"/>
      <c r="B82" s="24" t="s">
        <v>51</v>
      </c>
      <c r="C82" s="40"/>
      <c r="D82" s="41"/>
      <c r="E82" s="42"/>
    </row>
    <row r="83" spans="1:5" ht="15">
      <c r="A83" s="43"/>
      <c r="B83" s="24" t="s">
        <v>52</v>
      </c>
      <c r="C83" s="40"/>
      <c r="D83" s="41"/>
      <c r="E83" s="42"/>
    </row>
    <row r="84" spans="1:5" ht="15">
      <c r="A84" s="43"/>
      <c r="B84" s="24" t="s">
        <v>53</v>
      </c>
      <c r="C84" s="40"/>
      <c r="D84" s="41"/>
      <c r="E84" s="42"/>
    </row>
    <row r="85" spans="1:5" ht="15">
      <c r="A85" s="43"/>
      <c r="B85" s="150" t="s">
        <v>54</v>
      </c>
      <c r="C85" s="150"/>
      <c r="D85" s="150"/>
      <c r="E85" s="150"/>
    </row>
    <row r="86" spans="1:5" ht="15">
      <c r="A86" s="43"/>
      <c r="B86" s="24" t="s">
        <v>55</v>
      </c>
      <c r="C86" s="24">
        <v>10</v>
      </c>
      <c r="D86" s="41"/>
      <c r="E86" s="31">
        <f>C86*D86</f>
        <v>0</v>
      </c>
    </row>
    <row r="87" spans="1:5" ht="13.5">
      <c r="A87" s="43"/>
      <c r="B87" s="43"/>
      <c r="C87" s="40"/>
      <c r="D87" s="41"/>
      <c r="E87" s="42"/>
    </row>
    <row r="88" spans="1:5" ht="15">
      <c r="A88" s="44">
        <v>11</v>
      </c>
      <c r="B88" s="24" t="s">
        <v>127</v>
      </c>
      <c r="C88" s="40"/>
      <c r="D88" s="41"/>
      <c r="E88" s="42"/>
    </row>
    <row r="89" spans="1:5" ht="15">
      <c r="A89" s="43"/>
      <c r="B89" s="150" t="s">
        <v>56</v>
      </c>
      <c r="C89" s="150"/>
      <c r="D89" s="150"/>
      <c r="E89" s="150"/>
    </row>
    <row r="90" spans="1:5" ht="15">
      <c r="A90" s="45" t="s">
        <v>28</v>
      </c>
      <c r="B90" s="151" t="s">
        <v>78</v>
      </c>
      <c r="C90" s="152"/>
      <c r="D90" s="152"/>
      <c r="E90" s="152"/>
    </row>
    <row r="91" spans="1:5" ht="15">
      <c r="A91" s="45"/>
      <c r="B91" s="24" t="s">
        <v>0</v>
      </c>
      <c r="C91" s="24">
        <v>4</v>
      </c>
      <c r="D91" s="41"/>
      <c r="E91" s="31">
        <f>C91*D91</f>
        <v>0</v>
      </c>
    </row>
    <row r="92" spans="1:5" ht="15">
      <c r="A92" s="55"/>
      <c r="B92" s="56" t="s">
        <v>79</v>
      </c>
      <c r="C92" s="57"/>
      <c r="D92" s="57"/>
      <c r="E92" s="50">
        <f>SUM(E79:E91)</f>
        <v>0</v>
      </c>
    </row>
    <row r="93" spans="1:5" ht="15">
      <c r="A93" s="44"/>
      <c r="B93" s="24"/>
      <c r="C93" s="44"/>
      <c r="D93" s="44"/>
      <c r="E93" s="31"/>
    </row>
    <row r="94" spans="1:5" ht="15">
      <c r="A94" s="100"/>
      <c r="B94" s="116" t="s">
        <v>157</v>
      </c>
      <c r="C94" s="117"/>
      <c r="D94" s="117"/>
      <c r="E94" s="117"/>
    </row>
    <row r="95" spans="1:5" ht="15">
      <c r="A95" s="100"/>
      <c r="B95" s="116"/>
      <c r="C95" s="117"/>
      <c r="D95" s="117"/>
      <c r="E95" s="117"/>
    </row>
    <row r="96" spans="1:5" ht="15">
      <c r="A96" s="101"/>
      <c r="B96" s="102" t="s">
        <v>129</v>
      </c>
      <c r="C96" s="103"/>
      <c r="D96" s="103"/>
      <c r="E96" s="103"/>
    </row>
    <row r="97" spans="1:5" ht="15">
      <c r="A97" s="101"/>
      <c r="B97" s="104" t="s">
        <v>130</v>
      </c>
      <c r="C97" s="105"/>
      <c r="D97" s="105"/>
      <c r="E97" s="105"/>
    </row>
    <row r="98" spans="1:5" ht="15">
      <c r="A98" s="101"/>
      <c r="B98" s="104" t="s">
        <v>131</v>
      </c>
      <c r="C98" s="104"/>
      <c r="D98" s="104"/>
      <c r="E98" s="104"/>
    </row>
    <row r="99" spans="1:5" ht="15">
      <c r="A99" s="101"/>
      <c r="B99" s="145" t="s">
        <v>132</v>
      </c>
      <c r="C99" s="146"/>
      <c r="D99" s="146"/>
      <c r="E99" s="147"/>
    </row>
    <row r="100" spans="1:5" ht="15">
      <c r="A100" s="101"/>
      <c r="B100" s="106"/>
      <c r="C100" s="107"/>
      <c r="D100" s="107"/>
      <c r="E100" s="107"/>
    </row>
    <row r="101" spans="1:5" ht="15">
      <c r="A101" s="44">
        <v>12</v>
      </c>
      <c r="B101" s="110" t="s">
        <v>133</v>
      </c>
      <c r="C101" s="111"/>
      <c r="D101" s="111"/>
      <c r="E101" s="111"/>
    </row>
    <row r="102" spans="1:5" ht="15">
      <c r="A102" s="108"/>
      <c r="B102" s="138" t="s">
        <v>134</v>
      </c>
      <c r="C102" s="139"/>
      <c r="D102" s="139"/>
      <c r="E102" s="140"/>
    </row>
    <row r="103" spans="1:5" ht="15">
      <c r="A103" s="108"/>
      <c r="B103" s="112" t="s">
        <v>135</v>
      </c>
      <c r="C103" s="113"/>
      <c r="D103" s="113"/>
      <c r="E103" s="113"/>
    </row>
    <row r="104" spans="1:5" ht="15">
      <c r="A104" s="108"/>
      <c r="B104" s="138" t="s">
        <v>136</v>
      </c>
      <c r="C104" s="139"/>
      <c r="D104" s="139"/>
      <c r="E104" s="140"/>
    </row>
    <row r="105" spans="1:5" ht="15">
      <c r="A105" s="108"/>
      <c r="B105" s="112" t="s">
        <v>137</v>
      </c>
      <c r="C105" s="113"/>
      <c r="D105" s="113"/>
      <c r="E105" s="113"/>
    </row>
    <row r="106" spans="1:5" ht="15">
      <c r="A106" s="108"/>
      <c r="B106" s="112" t="s">
        <v>138</v>
      </c>
      <c r="C106" s="113"/>
      <c r="D106" s="113"/>
      <c r="E106" s="113"/>
    </row>
    <row r="107" spans="1:5" ht="15">
      <c r="A107" s="108"/>
      <c r="B107" s="138" t="s">
        <v>139</v>
      </c>
      <c r="C107" s="139"/>
      <c r="D107" s="139"/>
      <c r="E107" s="140"/>
    </row>
    <row r="108" spans="1:5" ht="15">
      <c r="A108" s="108"/>
      <c r="B108" s="112" t="s">
        <v>140</v>
      </c>
      <c r="C108" s="113"/>
      <c r="D108" s="113"/>
      <c r="E108" s="113"/>
    </row>
    <row r="109" spans="1:5" ht="15">
      <c r="A109" s="108"/>
      <c r="B109" s="112" t="s">
        <v>141</v>
      </c>
      <c r="C109" s="113"/>
      <c r="D109" s="113"/>
      <c r="E109" s="113"/>
    </row>
    <row r="110" spans="1:5" ht="15">
      <c r="A110" s="108"/>
      <c r="B110" s="112" t="s">
        <v>142</v>
      </c>
      <c r="C110" s="113"/>
      <c r="D110" s="113"/>
      <c r="E110" s="113"/>
    </row>
    <row r="111" spans="1:5" ht="15">
      <c r="A111" s="108"/>
      <c r="B111" s="112" t="s">
        <v>143</v>
      </c>
      <c r="C111" s="113"/>
      <c r="D111" s="113"/>
      <c r="E111" s="113"/>
    </row>
    <row r="112" spans="1:5" ht="15">
      <c r="A112" s="108"/>
      <c r="B112" s="112" t="s">
        <v>144</v>
      </c>
      <c r="C112" s="113"/>
      <c r="D112" s="113"/>
      <c r="E112" s="113"/>
    </row>
    <row r="113" spans="1:5" ht="15">
      <c r="A113" s="108"/>
      <c r="B113" s="112" t="s">
        <v>145</v>
      </c>
      <c r="C113" s="113"/>
      <c r="D113" s="113"/>
      <c r="E113" s="113"/>
    </row>
    <row r="114" spans="1:5" ht="15">
      <c r="A114" s="108"/>
      <c r="B114" s="112" t="s">
        <v>146</v>
      </c>
      <c r="C114" s="113"/>
      <c r="D114" s="113"/>
      <c r="E114" s="113"/>
    </row>
    <row r="115" spans="1:5" ht="15">
      <c r="A115" s="108"/>
      <c r="B115" s="138" t="s">
        <v>147</v>
      </c>
      <c r="C115" s="139"/>
      <c r="D115" s="139"/>
      <c r="E115" s="140"/>
    </row>
    <row r="116" spans="1:5" ht="15">
      <c r="A116" s="108"/>
      <c r="B116" s="112" t="s">
        <v>148</v>
      </c>
      <c r="C116" s="113"/>
      <c r="D116" s="113"/>
      <c r="E116" s="113"/>
    </row>
    <row r="117" spans="1:5" ht="15">
      <c r="A117" s="108"/>
      <c r="B117" s="112" t="s">
        <v>149</v>
      </c>
      <c r="C117" s="113"/>
      <c r="D117" s="113"/>
      <c r="E117" s="113"/>
    </row>
    <row r="118" spans="1:5" ht="15">
      <c r="A118" s="108"/>
      <c r="B118" s="138" t="s">
        <v>150</v>
      </c>
      <c r="C118" s="139"/>
      <c r="D118" s="139"/>
      <c r="E118" s="140"/>
    </row>
    <row r="119" spans="1:5" ht="15">
      <c r="A119" s="108"/>
      <c r="B119" s="112" t="s">
        <v>151</v>
      </c>
      <c r="C119" s="113"/>
      <c r="D119" s="113"/>
      <c r="E119" s="113"/>
    </row>
    <row r="120" spans="1:5" ht="15">
      <c r="A120" s="108"/>
      <c r="B120" s="112" t="s">
        <v>152</v>
      </c>
      <c r="C120" s="113"/>
      <c r="D120" s="113"/>
      <c r="E120" s="113"/>
    </row>
    <row r="121" spans="1:5" ht="15">
      <c r="A121" s="108"/>
      <c r="B121" s="138" t="s">
        <v>153</v>
      </c>
      <c r="C121" s="139"/>
      <c r="D121" s="139"/>
      <c r="E121" s="140"/>
    </row>
    <row r="122" spans="1:5" ht="15">
      <c r="A122" s="108"/>
      <c r="B122" s="112" t="s">
        <v>154</v>
      </c>
      <c r="C122" s="113"/>
      <c r="D122" s="113"/>
      <c r="E122" s="113"/>
    </row>
    <row r="123" spans="1:5" ht="15">
      <c r="A123" s="108"/>
      <c r="B123" s="141" t="s">
        <v>155</v>
      </c>
      <c r="C123" s="141"/>
      <c r="D123" s="141"/>
      <c r="E123" s="141"/>
    </row>
    <row r="124" spans="1:5" ht="15">
      <c r="A124" s="108"/>
      <c r="B124" s="114" t="s">
        <v>156</v>
      </c>
      <c r="C124" s="114">
        <v>1150</v>
      </c>
      <c r="D124" s="109"/>
      <c r="E124" s="107">
        <f>C124*D124</f>
        <v>0</v>
      </c>
    </row>
    <row r="125" spans="1:5" ht="15">
      <c r="A125" s="118"/>
      <c r="B125" s="119"/>
      <c r="C125" s="118"/>
      <c r="D125" s="118"/>
      <c r="E125" s="118"/>
    </row>
    <row r="126" spans="1:5" ht="15">
      <c r="A126" s="115"/>
      <c r="B126" s="120" t="s">
        <v>158</v>
      </c>
      <c r="C126" s="121"/>
      <c r="D126" s="121"/>
      <c r="E126" s="122">
        <f>SUM(E101:E124)</f>
        <v>0</v>
      </c>
    </row>
    <row r="127" spans="1:5" ht="15">
      <c r="A127" s="44"/>
      <c r="B127" s="24"/>
      <c r="C127" s="44"/>
      <c r="D127" s="44"/>
      <c r="E127" s="31"/>
    </row>
    <row r="128" spans="1:5" ht="15">
      <c r="A128" s="58"/>
      <c r="B128" s="59" t="s">
        <v>80</v>
      </c>
      <c r="C128" s="58"/>
      <c r="D128" s="58"/>
      <c r="E128" s="60"/>
    </row>
    <row r="129" spans="1:5" ht="15">
      <c r="A129" s="58"/>
      <c r="B129" s="61"/>
      <c r="C129" s="58"/>
      <c r="D129" s="58"/>
      <c r="E129" s="60"/>
    </row>
    <row r="130" spans="1:5" ht="34.5" customHeight="1">
      <c r="A130" s="58"/>
      <c r="B130" s="142" t="s">
        <v>81</v>
      </c>
      <c r="C130" s="143"/>
      <c r="D130" s="143"/>
      <c r="E130" s="144"/>
    </row>
    <row r="131" spans="1:5" ht="15">
      <c r="A131" s="44"/>
      <c r="B131" s="24"/>
      <c r="C131" s="44"/>
      <c r="D131" s="44"/>
      <c r="E131" s="31"/>
    </row>
    <row r="132" spans="1:5" ht="15">
      <c r="A132" s="62">
        <v>13</v>
      </c>
      <c r="B132" s="26" t="s">
        <v>128</v>
      </c>
      <c r="C132" s="44"/>
      <c r="D132" s="44"/>
      <c r="E132" s="31"/>
    </row>
    <row r="133" spans="1:5" ht="15">
      <c r="A133" s="4"/>
      <c r="B133" s="26" t="s">
        <v>159</v>
      </c>
      <c r="C133" s="26"/>
      <c r="D133" s="63"/>
      <c r="E133" s="63"/>
    </row>
    <row r="134" spans="1:5" ht="15">
      <c r="A134" s="63"/>
      <c r="B134" s="26" t="s">
        <v>82</v>
      </c>
      <c r="C134" s="26"/>
      <c r="D134" s="63"/>
      <c r="E134" s="63"/>
    </row>
    <row r="135" spans="1:5" ht="15">
      <c r="A135" s="63"/>
      <c r="B135" s="26" t="s">
        <v>83</v>
      </c>
      <c r="C135" s="26"/>
      <c r="D135" s="63"/>
      <c r="E135" s="63"/>
    </row>
    <row r="136" spans="1:5" ht="15">
      <c r="A136" s="63"/>
      <c r="B136" s="26" t="s">
        <v>84</v>
      </c>
      <c r="C136" s="26"/>
      <c r="D136" s="63"/>
      <c r="E136" s="63"/>
    </row>
    <row r="137" spans="1:5" ht="15">
      <c r="A137" s="63"/>
      <c r="B137" s="26" t="s">
        <v>85</v>
      </c>
      <c r="C137" s="26"/>
      <c r="D137" s="63"/>
      <c r="E137" s="63"/>
    </row>
    <row r="138" spans="1:5" ht="15">
      <c r="A138" s="63"/>
      <c r="B138" s="26" t="s">
        <v>86</v>
      </c>
      <c r="C138" s="26"/>
      <c r="D138" s="63"/>
      <c r="E138" s="63"/>
    </row>
    <row r="139" spans="1:5" ht="15">
      <c r="A139" s="63"/>
      <c r="B139" s="26" t="s">
        <v>87</v>
      </c>
      <c r="C139" s="26"/>
      <c r="D139" s="63"/>
      <c r="E139" s="63"/>
    </row>
    <row r="140" spans="1:5" ht="15">
      <c r="A140" s="63"/>
      <c r="B140" s="26" t="s">
        <v>88</v>
      </c>
      <c r="C140" s="26"/>
      <c r="D140" s="63"/>
      <c r="E140" s="63"/>
    </row>
    <row r="141" spans="1:5" ht="15">
      <c r="A141" s="63"/>
      <c r="B141" s="26" t="s">
        <v>89</v>
      </c>
      <c r="C141" s="26"/>
      <c r="D141" s="63"/>
      <c r="E141" s="63"/>
    </row>
    <row r="142" spans="1:5" ht="15">
      <c r="A142" s="63"/>
      <c r="B142" s="26" t="s">
        <v>172</v>
      </c>
      <c r="C142" s="26"/>
      <c r="D142" s="63"/>
      <c r="E142" s="63"/>
    </row>
    <row r="143" spans="1:5" ht="15">
      <c r="A143" s="63"/>
      <c r="B143" s="26" t="s">
        <v>90</v>
      </c>
      <c r="C143" s="26"/>
      <c r="D143" s="63"/>
      <c r="E143" s="63"/>
    </row>
    <row r="144" spans="1:5" ht="15">
      <c r="A144" s="63"/>
      <c r="B144" s="26" t="s">
        <v>91</v>
      </c>
      <c r="C144" s="26"/>
      <c r="D144" s="63"/>
      <c r="E144" s="63"/>
    </row>
    <row r="145" spans="1:5" ht="15">
      <c r="A145" s="63"/>
      <c r="B145" s="26" t="s">
        <v>43</v>
      </c>
      <c r="C145" s="26">
        <v>4</v>
      </c>
      <c r="D145" s="63"/>
      <c r="E145" s="64">
        <f>C145*D145</f>
        <v>0</v>
      </c>
    </row>
    <row r="146" spans="1:5" ht="15">
      <c r="A146" s="63"/>
      <c r="B146" s="26"/>
      <c r="C146" s="26"/>
      <c r="D146" s="63"/>
      <c r="E146" s="64"/>
    </row>
    <row r="147" spans="1:5" ht="15">
      <c r="A147" s="65">
        <v>14</v>
      </c>
      <c r="B147" s="26" t="s">
        <v>93</v>
      </c>
      <c r="C147" s="63"/>
      <c r="D147" s="63"/>
      <c r="E147" s="63"/>
    </row>
    <row r="148" spans="1:5" ht="15">
      <c r="A148" s="66"/>
      <c r="B148" s="26" t="s">
        <v>94</v>
      </c>
      <c r="C148" s="63"/>
      <c r="D148" s="63"/>
      <c r="E148" s="63"/>
    </row>
    <row r="149" spans="1:5" ht="15">
      <c r="A149" s="66"/>
      <c r="B149" s="26" t="s">
        <v>95</v>
      </c>
      <c r="C149" s="63"/>
      <c r="D149" s="63"/>
      <c r="E149" s="63"/>
    </row>
    <row r="150" spans="1:5" ht="15">
      <c r="A150" s="66"/>
      <c r="B150" s="26" t="s">
        <v>96</v>
      </c>
      <c r="C150" s="63"/>
      <c r="D150" s="63"/>
      <c r="E150" s="63"/>
    </row>
    <row r="151" spans="1:5" ht="15">
      <c r="A151" s="66"/>
      <c r="B151" s="26" t="s">
        <v>97</v>
      </c>
      <c r="C151" s="63"/>
      <c r="D151" s="63"/>
      <c r="E151" s="63"/>
    </row>
    <row r="152" spans="1:5" ht="15">
      <c r="A152" s="66"/>
      <c r="B152" s="26" t="s">
        <v>98</v>
      </c>
      <c r="C152" s="63"/>
      <c r="D152" s="63"/>
      <c r="E152" s="63"/>
    </row>
    <row r="153" spans="1:5" ht="15">
      <c r="A153" s="67"/>
      <c r="B153" s="26" t="s">
        <v>99</v>
      </c>
      <c r="C153" s="68"/>
      <c r="D153" s="68"/>
      <c r="E153" s="68"/>
    </row>
    <row r="154" spans="1:5" ht="15">
      <c r="A154" s="66"/>
      <c r="B154" s="26" t="s">
        <v>100</v>
      </c>
      <c r="C154" s="63"/>
      <c r="D154" s="63"/>
      <c r="E154" s="63"/>
    </row>
    <row r="155" spans="1:5" ht="15">
      <c r="A155" s="66"/>
      <c r="B155" s="26" t="s">
        <v>101</v>
      </c>
      <c r="C155" s="63"/>
      <c r="D155" s="63"/>
      <c r="E155" s="63"/>
    </row>
    <row r="156" spans="1:5" ht="15">
      <c r="A156" s="66"/>
      <c r="B156" s="26" t="s">
        <v>102</v>
      </c>
      <c r="C156" s="63"/>
      <c r="D156" s="63"/>
      <c r="E156" s="63"/>
    </row>
    <row r="157" spans="1:5" ht="15">
      <c r="A157" s="66"/>
      <c r="B157" s="69" t="s">
        <v>103</v>
      </c>
      <c r="C157" s="63"/>
      <c r="D157" s="63"/>
      <c r="E157" s="63"/>
    </row>
    <row r="158" spans="1:5" ht="15">
      <c r="A158" s="66"/>
      <c r="B158" s="26" t="s">
        <v>9</v>
      </c>
      <c r="C158" s="26">
        <v>28.9</v>
      </c>
      <c r="D158" s="63"/>
      <c r="E158" s="64">
        <f>C158*D158</f>
        <v>0</v>
      </c>
    </row>
    <row r="159" spans="1:5" ht="15">
      <c r="A159" s="63"/>
      <c r="B159" s="26"/>
      <c r="C159" s="26"/>
      <c r="D159" s="63"/>
      <c r="E159" s="64"/>
    </row>
    <row r="160" spans="1:5" ht="15">
      <c r="A160" s="62">
        <v>15</v>
      </c>
      <c r="B160" s="26" t="s">
        <v>104</v>
      </c>
      <c r="C160" s="70"/>
      <c r="D160" s="63"/>
      <c r="E160" s="63"/>
    </row>
    <row r="161" spans="1:5" ht="15">
      <c r="A161" s="63"/>
      <c r="B161" s="69" t="s">
        <v>105</v>
      </c>
      <c r="C161" s="70"/>
      <c r="D161" s="63"/>
      <c r="E161" s="63"/>
    </row>
    <row r="162" spans="1:5" ht="15">
      <c r="A162" s="63"/>
      <c r="B162" s="26" t="s">
        <v>47</v>
      </c>
      <c r="C162" s="26">
        <v>5</v>
      </c>
      <c r="D162" s="63"/>
      <c r="E162" s="64">
        <f>C162*D162</f>
        <v>0</v>
      </c>
    </row>
    <row r="163" spans="1:5" ht="15">
      <c r="A163" s="63"/>
      <c r="B163" s="26"/>
      <c r="C163" s="26"/>
      <c r="D163" s="63"/>
      <c r="E163" s="64"/>
    </row>
    <row r="164" spans="1:5" ht="15">
      <c r="A164" s="55"/>
      <c r="B164" s="56" t="s">
        <v>92</v>
      </c>
      <c r="C164" s="57"/>
      <c r="D164" s="57"/>
      <c r="E164" s="50">
        <f>SUM(E134:E163)</f>
        <v>0</v>
      </c>
    </row>
    <row r="165" spans="1:5" ht="15">
      <c r="A165" s="63"/>
      <c r="B165" s="26"/>
      <c r="C165" s="26"/>
      <c r="D165" s="63"/>
      <c r="E165" s="64"/>
    </row>
    <row r="166" spans="1:5" ht="15">
      <c r="A166" s="63"/>
      <c r="B166" s="71" t="s">
        <v>106</v>
      </c>
      <c r="C166" s="26"/>
      <c r="D166" s="63"/>
      <c r="E166" s="64"/>
    </row>
    <row r="167" spans="1:5" ht="15">
      <c r="A167" s="63"/>
      <c r="B167" s="26"/>
      <c r="C167" s="26"/>
      <c r="D167" s="63"/>
      <c r="E167" s="64"/>
    </row>
    <row r="168" spans="1:5" ht="109.5" customHeight="1">
      <c r="A168" s="63"/>
      <c r="B168" s="142" t="s">
        <v>107</v>
      </c>
      <c r="C168" s="143"/>
      <c r="D168" s="143"/>
      <c r="E168" s="144"/>
    </row>
    <row r="169" spans="1:5" ht="15">
      <c r="A169" s="63"/>
      <c r="B169" s="26"/>
      <c r="C169" s="26"/>
      <c r="D169" s="63"/>
      <c r="E169" s="64"/>
    </row>
    <row r="170" spans="1:5" ht="15">
      <c r="A170" s="62">
        <v>16</v>
      </c>
      <c r="B170" s="26" t="s">
        <v>108</v>
      </c>
      <c r="C170" s="70"/>
      <c r="D170" s="63"/>
      <c r="E170" s="63"/>
    </row>
    <row r="171" spans="1:5" ht="15">
      <c r="A171" s="63"/>
      <c r="B171" s="26" t="s">
        <v>109</v>
      </c>
      <c r="C171" s="26" t="s">
        <v>110</v>
      </c>
      <c r="D171" s="63"/>
      <c r="E171" s="63"/>
    </row>
    <row r="172" spans="1:5" ht="15">
      <c r="A172" s="63"/>
      <c r="B172" s="26" t="s">
        <v>111</v>
      </c>
      <c r="C172" s="26"/>
      <c r="D172" s="63"/>
      <c r="E172" s="63"/>
    </row>
    <row r="173" spans="1:5" ht="15">
      <c r="A173" s="63"/>
      <c r="B173" s="26" t="s">
        <v>123</v>
      </c>
      <c r="C173" s="70"/>
      <c r="D173" s="63"/>
      <c r="E173" s="63"/>
    </row>
    <row r="174" spans="1:5" ht="15">
      <c r="A174" s="63"/>
      <c r="B174" s="70" t="s">
        <v>9</v>
      </c>
      <c r="C174" s="70">
        <v>280</v>
      </c>
      <c r="D174" s="63"/>
      <c r="E174" s="64">
        <f>C174*D174</f>
        <v>0</v>
      </c>
    </row>
    <row r="175" spans="1:5" ht="15">
      <c r="A175" s="44"/>
      <c r="B175" s="24"/>
      <c r="C175" s="44"/>
      <c r="D175" s="44"/>
      <c r="E175" s="31"/>
    </row>
    <row r="176" spans="1:5" ht="15">
      <c r="A176" s="55"/>
      <c r="B176" s="56" t="s">
        <v>112</v>
      </c>
      <c r="C176" s="57"/>
      <c r="D176" s="57"/>
      <c r="E176" s="50">
        <f>SUM(E146:E175)</f>
        <v>0</v>
      </c>
    </row>
    <row r="177" spans="1:5" ht="15">
      <c r="A177" s="44"/>
      <c r="B177" s="24"/>
      <c r="C177" s="44"/>
      <c r="D177" s="44"/>
      <c r="E177" s="31"/>
    </row>
    <row r="178" spans="1:5" ht="15">
      <c r="A178" s="44"/>
      <c r="B178" s="71" t="s">
        <v>173</v>
      </c>
      <c r="C178" s="44"/>
      <c r="D178" s="44"/>
      <c r="E178" s="31"/>
    </row>
    <row r="179" spans="1:5" ht="15">
      <c r="A179" s="44"/>
      <c r="B179" s="71"/>
      <c r="C179" s="44"/>
      <c r="D179" s="44"/>
      <c r="E179" s="31"/>
    </row>
    <row r="180" spans="1:5" ht="15">
      <c r="A180" s="62">
        <v>17</v>
      </c>
      <c r="B180" s="26" t="s">
        <v>174</v>
      </c>
      <c r="C180" s="70"/>
      <c r="D180" s="63"/>
      <c r="E180" s="63"/>
    </row>
    <row r="181" spans="1:5" ht="15">
      <c r="A181" s="63"/>
      <c r="B181" s="26" t="s">
        <v>175</v>
      </c>
      <c r="C181" s="26"/>
      <c r="D181" s="63"/>
      <c r="E181" s="63"/>
    </row>
    <row r="182" spans="1:5" ht="15">
      <c r="A182" s="63"/>
      <c r="B182" s="26" t="s">
        <v>176</v>
      </c>
      <c r="C182" s="26"/>
      <c r="D182" s="63"/>
      <c r="E182" s="63"/>
    </row>
    <row r="183" spans="1:5" ht="15">
      <c r="A183" s="63"/>
      <c r="B183" s="26" t="s">
        <v>177</v>
      </c>
      <c r="C183" s="70"/>
      <c r="D183" s="63"/>
      <c r="E183" s="63"/>
    </row>
    <row r="184" spans="1:5" ht="15">
      <c r="A184" s="63"/>
      <c r="B184" s="70" t="s">
        <v>8</v>
      </c>
      <c r="C184" s="70">
        <v>1</v>
      </c>
      <c r="D184" s="63"/>
      <c r="E184" s="64">
        <f>C184*D184</f>
        <v>0</v>
      </c>
    </row>
    <row r="185" spans="1:5" ht="13.5">
      <c r="A185" s="44"/>
      <c r="B185" s="44"/>
      <c r="C185" s="44"/>
      <c r="D185" s="44"/>
      <c r="E185" s="44"/>
    </row>
    <row r="186" spans="1:5" ht="15.75" customHeight="1">
      <c r="A186" s="55"/>
      <c r="B186" s="56" t="s">
        <v>113</v>
      </c>
      <c r="C186" s="57"/>
      <c r="D186" s="57"/>
      <c r="E186" s="50">
        <f>SUM(E70+E92+E126+E160+E164+E176+E184)</f>
        <v>0</v>
      </c>
    </row>
  </sheetData>
  <sheetProtection/>
  <mergeCells count="32">
    <mergeCell ref="B2:E2"/>
    <mergeCell ref="B5:D5"/>
    <mergeCell ref="B7:E7"/>
    <mergeCell ref="B9:E9"/>
    <mergeCell ref="B11:E11"/>
    <mergeCell ref="B13:E13"/>
    <mergeCell ref="B63:E63"/>
    <mergeCell ref="B43:E43"/>
    <mergeCell ref="B15:E15"/>
    <mergeCell ref="B17:E17"/>
    <mergeCell ref="B19:E19"/>
    <mergeCell ref="B21:E21"/>
    <mergeCell ref="B29:E29"/>
    <mergeCell ref="B168:E168"/>
    <mergeCell ref="B56:E56"/>
    <mergeCell ref="B89:E89"/>
    <mergeCell ref="B90:E90"/>
    <mergeCell ref="B78:E78"/>
    <mergeCell ref="B85:E85"/>
    <mergeCell ref="B74:E74"/>
    <mergeCell ref="B75:E75"/>
    <mergeCell ref="B67:E67"/>
    <mergeCell ref="B58:E58"/>
    <mergeCell ref="B118:E118"/>
    <mergeCell ref="B121:E121"/>
    <mergeCell ref="B123:E123"/>
    <mergeCell ref="B130:E130"/>
    <mergeCell ref="B99:E99"/>
    <mergeCell ref="B102:E102"/>
    <mergeCell ref="B104:E104"/>
    <mergeCell ref="B107:E107"/>
    <mergeCell ref="B115:E115"/>
  </mergeCells>
  <printOptions/>
  <pageMargins left="0.7874015748031497" right="0.7086614173228347" top="0.7480314960629921" bottom="0.7480314960629921" header="0.31496062992125984" footer="0.31496062992125984"/>
  <pageSetup orientation="portrait" paperSize="9" scale="94"/>
  <rowBreaks count="1" manualBreakCount="1">
    <brk id="22" max="4" man="1"/>
  </rowBreaks>
</worksheet>
</file>

<file path=xl/worksheets/sheet4.xml><?xml version="1.0" encoding="utf-8"?>
<worksheet xmlns="http://schemas.openxmlformats.org/spreadsheetml/2006/main" xmlns:r="http://schemas.openxmlformats.org/officeDocument/2006/relationships">
  <sheetPr>
    <tabColor rgb="FFFF0000"/>
  </sheetPr>
  <dimension ref="A1:H41"/>
  <sheetViews>
    <sheetView zoomScale="150" zoomScaleNormal="150" workbookViewId="0" topLeftCell="A1">
      <selection activeCell="J31" sqref="J31"/>
    </sheetView>
  </sheetViews>
  <sheetFormatPr defaultColWidth="8.75390625" defaultRowHeight="12.75"/>
  <cols>
    <col min="1" max="1" width="4.75390625" style="0" customWidth="1"/>
    <col min="2" max="6" width="8.75390625" style="0" customWidth="1"/>
    <col min="7" max="7" width="12.875" style="0" customWidth="1"/>
    <col min="8" max="8" width="12.75390625" style="0" customWidth="1"/>
  </cols>
  <sheetData>
    <row r="1" ht="12.75">
      <c r="B1" s="135" t="s">
        <v>184</v>
      </c>
    </row>
    <row r="3" spans="5:8" ht="25.5">
      <c r="E3" s="132" t="s">
        <v>35</v>
      </c>
      <c r="F3" s="133" t="s">
        <v>36</v>
      </c>
      <c r="G3" s="134" t="s">
        <v>37</v>
      </c>
      <c r="H3" s="134" t="s">
        <v>38</v>
      </c>
    </row>
    <row r="4" spans="1:8" ht="12.75">
      <c r="A4" s="123"/>
      <c r="B4" s="123"/>
      <c r="C4" s="123"/>
      <c r="D4" s="123"/>
      <c r="E4" s="123"/>
      <c r="F4" s="123"/>
      <c r="G4" s="123"/>
      <c r="H4" s="123"/>
    </row>
    <row r="5" spans="1:8" ht="12.75">
      <c r="A5" s="124">
        <v>1</v>
      </c>
      <c r="B5" s="165" t="s">
        <v>163</v>
      </c>
      <c r="C5" s="165"/>
      <c r="D5" s="165"/>
      <c r="E5" s="165"/>
      <c r="F5" s="125"/>
      <c r="G5" s="125"/>
      <c r="H5" s="125"/>
    </row>
    <row r="6" spans="1:8" ht="12.75">
      <c r="A6" s="129"/>
      <c r="B6" s="166"/>
      <c r="C6" s="166"/>
      <c r="D6" s="166"/>
      <c r="E6" s="166"/>
      <c r="F6" s="126"/>
      <c r="G6" s="126"/>
      <c r="H6" s="126"/>
    </row>
    <row r="7" spans="1:8" ht="12.75">
      <c r="A7" s="129"/>
      <c r="B7" s="166"/>
      <c r="C7" s="166"/>
      <c r="D7" s="166"/>
      <c r="E7" s="166"/>
      <c r="F7" s="126"/>
      <c r="G7" s="126"/>
      <c r="H7" s="126"/>
    </row>
    <row r="8" spans="1:8" ht="12.75">
      <c r="A8" s="129"/>
      <c r="B8" s="166"/>
      <c r="C8" s="166"/>
      <c r="D8" s="166"/>
      <c r="E8" s="166"/>
      <c r="F8" s="126"/>
      <c r="G8" s="126"/>
      <c r="H8" s="126"/>
    </row>
    <row r="9" spans="1:8" ht="12.75">
      <c r="A9" s="129"/>
      <c r="B9" s="166"/>
      <c r="C9" s="166"/>
      <c r="D9" s="166"/>
      <c r="E9" s="166"/>
      <c r="F9" s="126"/>
      <c r="G9" s="126"/>
      <c r="H9" s="126"/>
    </row>
    <row r="10" spans="1:8" ht="12.75">
      <c r="A10" s="127"/>
      <c r="B10" s="128" t="s">
        <v>162</v>
      </c>
      <c r="C10" s="128"/>
      <c r="D10" s="128"/>
      <c r="E10" s="128" t="s">
        <v>8</v>
      </c>
      <c r="F10" s="128">
        <v>2</v>
      </c>
      <c r="G10" s="128"/>
      <c r="H10" s="128">
        <f>G10*F10</f>
        <v>0</v>
      </c>
    </row>
    <row r="11" spans="1:8" ht="12.75">
      <c r="A11" s="123"/>
      <c r="B11" s="123"/>
      <c r="C11" s="123"/>
      <c r="D11" s="123"/>
      <c r="E11" s="123"/>
      <c r="F11" s="123"/>
      <c r="G11" s="123"/>
      <c r="H11" s="123"/>
    </row>
    <row r="12" spans="1:8" ht="12.75">
      <c r="A12" s="130">
        <v>2</v>
      </c>
      <c r="B12" s="167" t="s">
        <v>164</v>
      </c>
      <c r="C12" s="167"/>
      <c r="D12" s="167"/>
      <c r="E12" s="167"/>
      <c r="F12" s="123"/>
      <c r="G12" s="123"/>
      <c r="H12" s="123"/>
    </row>
    <row r="13" spans="1:8" ht="12.75">
      <c r="A13" s="123"/>
      <c r="B13" s="167"/>
      <c r="C13" s="167"/>
      <c r="D13" s="167"/>
      <c r="E13" s="167"/>
      <c r="F13" s="123"/>
      <c r="G13" s="123"/>
      <c r="H13" s="123"/>
    </row>
    <row r="14" spans="1:8" ht="12.75">
      <c r="A14" s="123"/>
      <c r="B14" s="167"/>
      <c r="C14" s="167"/>
      <c r="D14" s="167"/>
      <c r="E14" s="167"/>
      <c r="F14" s="123"/>
      <c r="G14" s="123"/>
      <c r="H14" s="123"/>
    </row>
    <row r="15" spans="1:8" ht="12.75">
      <c r="A15" s="123"/>
      <c r="B15" s="167"/>
      <c r="C15" s="167"/>
      <c r="D15" s="167"/>
      <c r="E15" s="167"/>
      <c r="F15" s="123"/>
      <c r="G15" s="123"/>
      <c r="H15" s="123"/>
    </row>
    <row r="16" spans="1:8" ht="12.75">
      <c r="A16" s="123"/>
      <c r="B16" s="123"/>
      <c r="C16" s="123"/>
      <c r="D16" s="123"/>
      <c r="E16" s="123" t="s">
        <v>1</v>
      </c>
      <c r="F16" s="123">
        <v>20</v>
      </c>
      <c r="G16" s="123"/>
      <c r="H16" s="123">
        <f>G16*F16</f>
        <v>0</v>
      </c>
    </row>
    <row r="17" spans="1:8" ht="12.75">
      <c r="A17" s="123"/>
      <c r="B17" s="123"/>
      <c r="C17" s="123"/>
      <c r="D17" s="123"/>
      <c r="E17" s="123"/>
      <c r="F17" s="123"/>
      <c r="G17" s="123"/>
      <c r="H17" s="123"/>
    </row>
    <row r="18" spans="1:8" ht="12.75">
      <c r="A18" s="131">
        <v>3</v>
      </c>
      <c r="B18" s="165" t="s">
        <v>160</v>
      </c>
      <c r="C18" s="165"/>
      <c r="D18" s="165"/>
      <c r="E18" s="165"/>
      <c r="F18" s="125"/>
      <c r="G18" s="125"/>
      <c r="H18" s="125"/>
    </row>
    <row r="19" spans="1:8" ht="12.75">
      <c r="A19" s="129"/>
      <c r="B19" s="166"/>
      <c r="C19" s="166"/>
      <c r="D19" s="166"/>
      <c r="E19" s="166"/>
      <c r="F19" s="126"/>
      <c r="G19" s="126"/>
      <c r="H19" s="126"/>
    </row>
    <row r="20" spans="1:8" ht="12.75">
      <c r="A20" s="129"/>
      <c r="B20" s="166"/>
      <c r="C20" s="166"/>
      <c r="D20" s="166"/>
      <c r="E20" s="166"/>
      <c r="F20" s="126"/>
      <c r="G20" s="126"/>
      <c r="H20" s="126"/>
    </row>
    <row r="21" spans="1:8" ht="12.75">
      <c r="A21" s="127"/>
      <c r="B21" s="128"/>
      <c r="C21" s="128"/>
      <c r="D21" s="128"/>
      <c r="E21" s="128" t="s">
        <v>8</v>
      </c>
      <c r="F21" s="128">
        <v>1</v>
      </c>
      <c r="G21" s="128"/>
      <c r="H21" s="128">
        <f>G21*F21</f>
        <v>0</v>
      </c>
    </row>
    <row r="22" spans="1:8" ht="12.75">
      <c r="A22" s="123"/>
      <c r="B22" s="123"/>
      <c r="C22" s="123"/>
      <c r="D22" s="123"/>
      <c r="E22" s="123"/>
      <c r="F22" s="123"/>
      <c r="G22" s="123"/>
      <c r="H22" s="123"/>
    </row>
    <row r="23" spans="1:8" ht="12.75">
      <c r="A23" s="131">
        <v>4</v>
      </c>
      <c r="B23" s="165" t="s">
        <v>167</v>
      </c>
      <c r="C23" s="165"/>
      <c r="D23" s="165"/>
      <c r="E23" s="165"/>
      <c r="F23" s="125"/>
      <c r="G23" s="125"/>
      <c r="H23" s="125"/>
    </row>
    <row r="24" spans="1:8" ht="12.75">
      <c r="A24" s="129"/>
      <c r="B24" s="166"/>
      <c r="C24" s="166"/>
      <c r="D24" s="166"/>
      <c r="E24" s="166"/>
      <c r="F24" s="126"/>
      <c r="G24" s="126"/>
      <c r="H24" s="126"/>
    </row>
    <row r="25" spans="1:8" ht="12.75">
      <c r="A25" s="129"/>
      <c r="B25" s="166"/>
      <c r="C25" s="166"/>
      <c r="D25" s="166"/>
      <c r="E25" s="166"/>
      <c r="F25" s="126"/>
      <c r="G25" s="126"/>
      <c r="H25" s="126"/>
    </row>
    <row r="26" spans="1:8" ht="12.75">
      <c r="A26" s="129"/>
      <c r="B26" s="166"/>
      <c r="C26" s="166"/>
      <c r="D26" s="166"/>
      <c r="E26" s="166"/>
      <c r="F26" s="126"/>
      <c r="G26" s="126"/>
      <c r="H26" s="126"/>
    </row>
    <row r="27" spans="1:8" ht="12.75">
      <c r="A27" s="129"/>
      <c r="B27" s="166"/>
      <c r="C27" s="166"/>
      <c r="D27" s="166"/>
      <c r="E27" s="166"/>
      <c r="F27" s="126"/>
      <c r="G27" s="126"/>
      <c r="H27" s="126"/>
    </row>
    <row r="28" spans="1:8" ht="12.75">
      <c r="A28" s="127"/>
      <c r="B28" s="128"/>
      <c r="C28" s="128"/>
      <c r="D28" s="128"/>
      <c r="E28" s="128" t="s">
        <v>8</v>
      </c>
      <c r="F28" s="128">
        <v>1</v>
      </c>
      <c r="G28" s="128"/>
      <c r="H28" s="128">
        <f>G28*F28</f>
        <v>0</v>
      </c>
    </row>
    <row r="29" spans="1:8" ht="12.75">
      <c r="A29" s="123"/>
      <c r="B29" s="123"/>
      <c r="C29" s="123"/>
      <c r="D29" s="123"/>
      <c r="E29" s="123"/>
      <c r="F29" s="123"/>
      <c r="G29" s="123"/>
      <c r="H29" s="123"/>
    </row>
    <row r="30" spans="1:8" ht="12.75">
      <c r="A30" s="124">
        <v>5</v>
      </c>
      <c r="B30" s="165" t="s">
        <v>168</v>
      </c>
      <c r="C30" s="165"/>
      <c r="D30" s="165"/>
      <c r="E30" s="165"/>
      <c r="F30" s="125"/>
      <c r="G30" s="125"/>
      <c r="H30" s="125"/>
    </row>
    <row r="31" spans="1:8" ht="12.75">
      <c r="A31" s="129"/>
      <c r="B31" s="166"/>
      <c r="C31" s="166"/>
      <c r="D31" s="166"/>
      <c r="E31" s="166"/>
      <c r="F31" s="126"/>
      <c r="G31" s="126"/>
      <c r="H31" s="126"/>
    </row>
    <row r="32" spans="1:8" ht="12.75">
      <c r="A32" s="129"/>
      <c r="B32" s="166"/>
      <c r="C32" s="166"/>
      <c r="D32" s="166"/>
      <c r="E32" s="166"/>
      <c r="F32" s="126"/>
      <c r="G32" s="126"/>
      <c r="H32" s="126"/>
    </row>
    <row r="33" spans="1:8" ht="12.75">
      <c r="A33" s="127"/>
      <c r="B33" s="128"/>
      <c r="C33" s="128"/>
      <c r="D33" s="128"/>
      <c r="E33" s="128" t="s">
        <v>8</v>
      </c>
      <c r="F33" s="128">
        <v>1</v>
      </c>
      <c r="G33" s="128"/>
      <c r="H33" s="128">
        <f>G33*F33</f>
        <v>0</v>
      </c>
    </row>
    <row r="34" spans="1:8" ht="12.75">
      <c r="A34" s="123"/>
      <c r="B34" s="123"/>
      <c r="C34" s="123"/>
      <c r="D34" s="123"/>
      <c r="E34" s="123"/>
      <c r="F34" s="123"/>
      <c r="G34" s="123"/>
      <c r="H34" s="123"/>
    </row>
    <row r="35" spans="1:8" ht="12.75">
      <c r="A35" s="123"/>
      <c r="B35" s="123" t="s">
        <v>161</v>
      </c>
      <c r="C35" s="123"/>
      <c r="D35" s="123"/>
      <c r="E35" s="123"/>
      <c r="F35" s="123"/>
      <c r="G35" s="123"/>
      <c r="H35" s="123">
        <f>SUM(H10:H34)</f>
        <v>0</v>
      </c>
    </row>
    <row r="36" spans="1:8" ht="12.75">
      <c r="A36" s="123"/>
      <c r="B36" s="123"/>
      <c r="C36" s="123"/>
      <c r="D36" s="123"/>
      <c r="E36" s="123"/>
      <c r="F36" s="123"/>
      <c r="G36" s="123"/>
      <c r="H36" s="123"/>
    </row>
    <row r="37" spans="1:8" ht="12.75">
      <c r="A37" s="123"/>
      <c r="B37" s="123"/>
      <c r="C37" s="123"/>
      <c r="D37" s="123"/>
      <c r="E37" s="123"/>
      <c r="F37" s="123"/>
      <c r="G37" s="123"/>
      <c r="H37" s="123"/>
    </row>
    <row r="38" spans="1:8" ht="12.75">
      <c r="A38" s="123"/>
      <c r="B38" s="123"/>
      <c r="C38" s="123"/>
      <c r="D38" s="123"/>
      <c r="E38" s="123"/>
      <c r="F38" s="123"/>
      <c r="G38" s="123"/>
      <c r="H38" s="123"/>
    </row>
    <row r="39" spans="1:8" ht="12.75">
      <c r="A39" s="123"/>
      <c r="B39" s="123"/>
      <c r="C39" s="123"/>
      <c r="D39" s="123"/>
      <c r="E39" s="123"/>
      <c r="F39" s="123"/>
      <c r="G39" s="123"/>
      <c r="H39" s="123"/>
    </row>
    <row r="40" spans="1:8" ht="12.75">
      <c r="A40" s="123"/>
      <c r="B40" s="123"/>
      <c r="C40" s="123"/>
      <c r="D40" s="123"/>
      <c r="E40" s="123"/>
      <c r="F40" s="123"/>
      <c r="G40" s="123"/>
      <c r="H40" s="123"/>
    </row>
    <row r="41" spans="1:8" ht="12.75">
      <c r="A41" s="123"/>
      <c r="B41" s="123"/>
      <c r="C41" s="123"/>
      <c r="D41" s="123"/>
      <c r="E41" s="123"/>
      <c r="F41" s="123"/>
      <c r="G41" s="123"/>
      <c r="H41" s="123"/>
    </row>
  </sheetData>
  <sheetProtection/>
  <mergeCells count="5">
    <mergeCell ref="B30:E32"/>
    <mergeCell ref="B5:E9"/>
    <mergeCell ref="B12:E15"/>
    <mergeCell ref="B18:E20"/>
    <mergeCell ref="B23:E27"/>
  </mergeCells>
  <printOptions/>
  <pageMargins left="0.7" right="0.7" top="0.75" bottom="0.75" header="0.3" footer="0.3"/>
  <pageSetup orientation="portrait" paperSize="9" scale="95"/>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HVAC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Bržan</dc:creator>
  <cp:keywords/>
  <dc:description/>
  <cp:lastModifiedBy>Dario</cp:lastModifiedBy>
  <cp:lastPrinted>2016-05-16T18:20:34Z</cp:lastPrinted>
  <dcterms:created xsi:type="dcterms:W3CDTF">2007-09-27T13:33:18Z</dcterms:created>
  <dcterms:modified xsi:type="dcterms:W3CDTF">2016-05-16T18:27:49Z</dcterms:modified>
  <cp:category/>
  <cp:version/>
  <cp:contentType/>
  <cp:contentStatus/>
</cp:coreProperties>
</file>