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915"/>
  <workbookPr autoCompressPictures="0"/>
  <bookViews>
    <workbookView xWindow="10560" yWindow="1320" windowWidth="29240" windowHeight="20980" tabRatio="846"/>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Projektanstska dela" sheetId="23" r:id="rId18"/>
  </sheets>
  <definedNames>
    <definedName name="_xlnm.Print_Area" localSheetId="3">'G Rušilna in demontažna dela'!$A$1:$E$48</definedName>
    <definedName name="_xlnm.Print_Area" localSheetId="4">'G Tesarska dela'!$A$1:$E$35</definedName>
    <definedName name="_xlnm.Print_Area" localSheetId="2">'G Zemeljska dela'!$A$1:$E$46</definedName>
    <definedName name="_xlnm.Print_Area" localSheetId="6">'G Zidarska dela'!$A$1:$E$109</definedName>
    <definedName name="_xlnm.Print_Area" localSheetId="7">'G Zun kan'!$A$1:$E$53</definedName>
    <definedName name="_xlnm.Print_Area" localSheetId="0">'GOI Rekapitulacija'!$A$1:$D$25</definedName>
    <definedName name="_xlnm.Print_Area" localSheetId="10">'O Kamnošeška dela'!$A$1:$E$41</definedName>
    <definedName name="_xlnm.Print_Area" localSheetId="11">'O Keramičarska dela'!$A$1:$E$13</definedName>
    <definedName name="_xlnm.Print_Area" localSheetId="15">'O Notranja bolniška vrata'!$A$1:$E$37</definedName>
    <definedName name="_xlnm.Print_Area" localSheetId="14">'O Slikopleskar fasader  dela'!$A$1:$E$22</definedName>
    <definedName name="_xlnm.Print_Area" localSheetId="16">'O Stavbno pohištvo ALU'!$A$1:$E$40</definedName>
    <definedName name="_xlnm.Print_Area" localSheetId="12">'O Tlakarska dela'!$A$1:$E$22</definedName>
    <definedName name="_xlnm.Print_Area" localSheetId="17">'Projektanstska dela'!$A$1:$E$13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6" i="1" l="1"/>
  <c r="C18" i="1"/>
  <c r="C20" i="1"/>
  <c r="C21" i="1"/>
  <c r="E41" i="11"/>
  <c r="E10" i="9"/>
  <c r="E21" i="9"/>
  <c r="E42" i="6"/>
  <c r="E40" i="6"/>
  <c r="E30" i="3"/>
  <c r="E7" i="19"/>
  <c r="E10" i="12"/>
  <c r="E7" i="12"/>
  <c r="E47" i="22"/>
  <c r="E10" i="4"/>
  <c r="E16" i="4"/>
  <c r="E7" i="4"/>
  <c r="E19" i="4"/>
  <c r="E22" i="4"/>
  <c r="E25" i="4"/>
  <c r="E28" i="4"/>
  <c r="E31" i="4"/>
  <c r="E34" i="4"/>
  <c r="E37" i="4"/>
  <c r="E40" i="4"/>
  <c r="E43" i="4"/>
  <c r="E46" i="4"/>
  <c r="E48" i="4"/>
  <c r="F6" i="2"/>
  <c r="E11" i="3"/>
  <c r="E14" i="3"/>
  <c r="E18" i="3"/>
  <c r="E21" i="3"/>
  <c r="E24" i="3"/>
  <c r="E27" i="3"/>
  <c r="E33" i="3"/>
  <c r="E36" i="3"/>
  <c r="E39" i="3"/>
  <c r="E42" i="3"/>
  <c r="E45" i="3"/>
  <c r="E46" i="3"/>
  <c r="F4" i="2"/>
  <c r="E6" i="5"/>
  <c r="E9" i="5"/>
  <c r="E12" i="5"/>
  <c r="E15" i="5"/>
  <c r="E18" i="5"/>
  <c r="E21" i="5"/>
  <c r="E24" i="5"/>
  <c r="E27" i="5"/>
  <c r="E30" i="5"/>
  <c r="E32" i="5"/>
  <c r="E34" i="5"/>
  <c r="F8" i="2"/>
  <c r="E7" i="6"/>
  <c r="E10" i="6"/>
  <c r="E13" i="6"/>
  <c r="E16" i="6"/>
  <c r="E19" i="6"/>
  <c r="E22" i="6"/>
  <c r="E25" i="6"/>
  <c r="E28" i="6"/>
  <c r="E31" i="6"/>
  <c r="E34" i="6"/>
  <c r="E37" i="6"/>
  <c r="F10" i="2"/>
  <c r="E6" i="21"/>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108" i="21"/>
  <c r="F12" i="2"/>
  <c r="E6" i="22"/>
  <c r="E9" i="22"/>
  <c r="E12" i="22"/>
  <c r="E15" i="22"/>
  <c r="E18" i="22"/>
  <c r="E21" i="22"/>
  <c r="E24" i="22"/>
  <c r="E27" i="22"/>
  <c r="E30" i="22"/>
  <c r="E32" i="22"/>
  <c r="E35" i="22"/>
  <c r="E38" i="22"/>
  <c r="E41" i="22"/>
  <c r="E44" i="22"/>
  <c r="E50" i="22"/>
  <c r="E52" i="22"/>
  <c r="F14" i="2"/>
  <c r="F17" i="2"/>
  <c r="E8" i="12"/>
  <c r="E9" i="12"/>
  <c r="E11" i="12"/>
  <c r="E12" i="12"/>
  <c r="F26" i="2"/>
  <c r="E8" i="19"/>
  <c r="E9" i="19"/>
  <c r="E10" i="19"/>
  <c r="E11" i="19"/>
  <c r="E12" i="19"/>
  <c r="E13" i="19"/>
  <c r="E14" i="19"/>
  <c r="E15" i="19"/>
  <c r="E17" i="19"/>
  <c r="E19" i="19"/>
  <c r="E20" i="19"/>
  <c r="E22" i="19"/>
  <c r="F32" i="2"/>
  <c r="E7" i="9"/>
  <c r="E13" i="9"/>
  <c r="E16" i="9"/>
  <c r="E19" i="9"/>
  <c r="F20" i="2"/>
  <c r="E6" i="10"/>
  <c r="E9" i="10"/>
  <c r="E12" i="10"/>
  <c r="E15" i="10"/>
  <c r="E18" i="10"/>
  <c r="E21" i="10"/>
  <c r="E24" i="10"/>
  <c r="E27" i="10"/>
  <c r="E30" i="10"/>
  <c r="E33" i="10"/>
  <c r="E36" i="10"/>
  <c r="E39" i="10"/>
  <c r="F22" i="2"/>
  <c r="E7" i="11"/>
  <c r="F24" i="2"/>
  <c r="E7" i="13"/>
  <c r="E10" i="13"/>
  <c r="E13" i="13"/>
  <c r="E16" i="13"/>
  <c r="E19" i="13"/>
  <c r="E21" i="13"/>
  <c r="F28" i="2"/>
  <c r="E7" i="14"/>
  <c r="E8" i="14"/>
  <c r="E9" i="14"/>
  <c r="E10" i="14"/>
  <c r="E11" i="14"/>
  <c r="E12" i="14"/>
  <c r="E13" i="14"/>
  <c r="E15" i="14"/>
  <c r="E16" i="14"/>
  <c r="E18" i="14"/>
  <c r="E19" i="14"/>
  <c r="E21" i="14"/>
  <c r="E22" i="14"/>
  <c r="E24" i="14"/>
  <c r="E25" i="14"/>
  <c r="E27" i="14"/>
  <c r="F30" i="2"/>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5" i="15"/>
  <c r="F34" i="2"/>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8" i="20"/>
  <c r="F36" i="2"/>
  <c r="F39" i="2"/>
  <c r="E6" i="23"/>
  <c r="E7" i="23"/>
  <c r="E8" i="23"/>
  <c r="E9" i="23"/>
  <c r="E10" i="23"/>
  <c r="E11" i="23"/>
  <c r="F42" i="2"/>
  <c r="F45" i="2"/>
  <c r="C8" i="1"/>
  <c r="C10" i="1"/>
  <c r="E40" i="11"/>
  <c r="E37" i="11"/>
  <c r="E34" i="11"/>
  <c r="E31" i="11"/>
  <c r="E28" i="11"/>
  <c r="E25" i="11"/>
  <c r="E22" i="11"/>
  <c r="E19" i="11"/>
  <c r="E16" i="11"/>
  <c r="E13" i="11"/>
  <c r="E10" i="11"/>
  <c r="H29" i="12"/>
  <c r="H32" i="12"/>
</calcChain>
</file>

<file path=xl/sharedStrings.xml><?xml version="1.0" encoding="utf-8"?>
<sst xmlns="http://schemas.openxmlformats.org/spreadsheetml/2006/main" count="665" uniqueCount="465">
  <si>
    <t>13.2.</t>
  </si>
  <si>
    <t>13.3.</t>
  </si>
  <si>
    <t>13.4.</t>
  </si>
  <si>
    <t>13.5.</t>
  </si>
  <si>
    <t>SKUPAJ OD 12.1. DO 12.7.</t>
  </si>
  <si>
    <t xml:space="preserve">13.0. </t>
  </si>
  <si>
    <t>13.1.</t>
  </si>
  <si>
    <t>12.4.</t>
  </si>
  <si>
    <t>12.5.</t>
  </si>
  <si>
    <t>12.7.</t>
  </si>
  <si>
    <t xml:space="preserve">12.0. </t>
  </si>
  <si>
    <t>12.1.</t>
  </si>
  <si>
    <t xml:space="preserve">11.0. </t>
  </si>
  <si>
    <t>11.1.</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</si>
  <si>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</si>
  <si>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</si>
  <si>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</si>
  <si>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</si>
  <si>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</si>
  <si>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</si>
  <si>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</si>
  <si>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</si>
  <si>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</si>
  <si>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</si>
  <si>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</si>
  <si>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</si>
  <si>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</si>
  <si>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</si>
  <si>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</si>
  <si>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</si>
  <si>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</si>
  <si>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</si>
  <si>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</si>
  <si>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7.3.</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</si>
  <si>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</si>
  <si>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</si>
  <si>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</si>
  <si>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</si>
  <si>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</si>
  <si>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</si>
  <si>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</si>
  <si>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</si>
  <si>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</si>
  <si>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</si>
  <si>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</si>
  <si>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</si>
  <si>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</si>
  <si>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</si>
  <si>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</si>
  <si>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</si>
  <si>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</si>
  <si>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</si>
  <si>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</si>
  <si>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</si>
  <si>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</si>
  <si>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</si>
  <si>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</si>
  <si>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</si>
  <si>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</si>
  <si>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</si>
  <si>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</si>
  <si>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</si>
  <si>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</si>
  <si>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</si>
  <si>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</si>
  <si>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</si>
  <si>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</si>
  <si>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</si>
  <si>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</si>
  <si>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</si>
  <si>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</si>
  <si>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</si>
  <si>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</si>
  <si>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</si>
  <si>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</si>
  <si>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</si>
  <si>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</si>
  <si>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</si>
  <si>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</si>
  <si>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</si>
  <si>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</si>
  <si>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</si>
  <si>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</si>
  <si>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</si>
  <si>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</si>
  <si>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</si>
  <si>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</si>
  <si>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</si>
  <si>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</si>
  <si>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</si>
  <si>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</si>
  <si>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</si>
  <si>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</si>
  <si>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</si>
  <si>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</si>
  <si>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</si>
  <si>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</si>
  <si>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</si>
  <si>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</si>
  <si>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</si>
  <si>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</si>
  <si>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</si>
  <si>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</si>
  <si>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</si>
  <si>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</si>
  <si>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SKUPAJ S POPUSTOM</t>
  </si>
  <si>
    <t>R E K A P I T U L A C I J A    gradbenih in obrtniških del</t>
  </si>
  <si>
    <t xml:space="preserve"> </t>
  </si>
  <si>
    <t xml:space="preserve">1.0.  </t>
  </si>
  <si>
    <t xml:space="preserve">2.0. </t>
  </si>
  <si>
    <t>Demontažna in rušilna dela</t>
  </si>
  <si>
    <t>3.0.</t>
  </si>
  <si>
    <t xml:space="preserve">4.0.   </t>
  </si>
  <si>
    <t xml:space="preserve">5.0. </t>
  </si>
  <si>
    <t>6.0.</t>
  </si>
  <si>
    <t xml:space="preserve">__________________________________________________________________  </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</si>
  <si>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</si>
  <si>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</si>
  <si>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</si>
  <si>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</si>
  <si>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</si>
  <si>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</si>
  <si>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</si>
  <si>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</si>
  <si>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</si>
  <si>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</si>
  <si>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</si>
  <si>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</si>
  <si>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</si>
  <si>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</si>
  <si>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</si>
  <si>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</si>
  <si>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</si>
  <si>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</si>
  <si>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</si>
  <si>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</si>
  <si>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</si>
  <si>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</si>
  <si>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</si>
  <si>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</si>
  <si>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</si>
  <si>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</si>
  <si>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</si>
  <si>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</si>
  <si>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I. in II.</t>
  </si>
  <si>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</si>
  <si>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</si>
  <si>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</si>
  <si>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</si>
  <si>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</si>
  <si>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</si>
  <si>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</si>
  <si>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</si>
  <si>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</si>
  <si>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</si>
  <si>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</si>
  <si>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</si>
  <si>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</si>
  <si>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</si>
  <si>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</si>
  <si>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</si>
  <si>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</si>
  <si>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</si>
  <si>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</si>
  <si>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</si>
  <si>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</si>
  <si>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Kanalizacija, zunanja ureditev</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</si>
  <si>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</si>
  <si>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</si>
  <si>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</si>
  <si>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</si>
  <si>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</si>
  <si>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</si>
  <si>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</si>
  <si>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7.0. - 15.0. skupaj</t>
  </si>
  <si>
    <t>16.0.</t>
  </si>
  <si>
    <t>Projektantska dela</t>
  </si>
  <si>
    <t>1.0. - 16.0. skupaj</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</si>
  <si>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</si>
  <si>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</si>
  <si>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</si>
  <si>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</si>
  <si>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</si>
  <si>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</si>
  <si>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</si>
  <si>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</si>
  <si>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</si>
  <si>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</si>
  <si>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</si>
  <si>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</si>
  <si>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</si>
  <si>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</si>
  <si>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</si>
  <si>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</si>
  <si>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</si>
  <si>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</si>
  <si>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</si>
  <si>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</si>
  <si>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</si>
  <si>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Rezanje asfaltnega tlaka</t>
  </si>
  <si>
    <t>Rušenje zunanjih tlakovanih površin na tamponski podlagi (asfaltno cestišče)  vključno z betonskimi robniki, temelji robnikov in tamponsko podlago,  skupne debeline do 0,40 m</t>
  </si>
  <si>
    <t xml:space="preserve">Rušenje obstoječih betonskih podstavkov (območje prestavljenih agregatov), deb.  cca 35 cm, dim. cca 4,00 x 6,00 m (2 kos), vključno s pazljivo odstranitvijo  vkopane cisterne, ki je služila za potrebe napajanja agregatov z diesel pogonskim  gorivom. Odstrani se cisterna,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v površini cca 75 m2.
</t>
  </si>
  <si>
    <t>kpl</t>
  </si>
  <si>
    <t>Rušenje talne armiranobetonske plošče, vključno s plavajočim tlakom, tamponsko  podlago in terenom do nivoja predvidenega novega tamponskega nasipa  (poglobitev obstoječega dela objekta)</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</si>
  <si>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</si>
  <si>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</si>
  <si>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</si>
  <si>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</si>
  <si>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</si>
  <si>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</si>
  <si>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Odstranitev stavbnega pohištva, lesene izvedbe (okna, vrata), velikosti do 5,0  m2, vključno s podboji in slepimi okvirji, stavbno pohištvo se preda investitorju  ali po njegovem navodilu odpelje na trajno deponijo</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</si>
  <si>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</si>
  <si>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</si>
  <si>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</si>
  <si>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</si>
  <si>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</si>
  <si>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</si>
  <si>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</si>
  <si>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</si>
  <si>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</si>
  <si>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</si>
  <si>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</si>
  <si>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</si>
  <si>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</si>
  <si>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</si>
  <si>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</si>
  <si>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</si>
  <si>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</si>
  <si>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</si>
  <si>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</si>
  <si>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</si>
  <si>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</si>
  <si>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</si>
  <si>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</si>
  <si>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</si>
  <si>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</si>
  <si>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</si>
  <si>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</si>
  <si>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</si>
  <si>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</si>
  <si>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</si>
  <si>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Naklonski beton na ravnio strehi, deb. 2-8 cm, povprečne deb. 5 cm</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</si>
  <si>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</si>
  <si>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</si>
  <si>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</si>
  <si>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</si>
  <si>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</si>
  <si>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</si>
  <si>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</si>
  <si>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</si>
  <si>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</si>
  <si>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</si>
  <si>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</si>
  <si>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</si>
  <si>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</si>
  <si>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</si>
  <si>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</si>
  <si>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</si>
  <si>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</si>
  <si>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</si>
  <si>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</si>
  <si>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</si>
  <si>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</si>
  <si>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</si>
  <si>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</si>
  <si>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</si>
  <si>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</si>
  <si>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</si>
  <si>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</si>
  <si>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</si>
  <si>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</si>
  <si>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</si>
  <si>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</si>
  <si>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</si>
  <si>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</si>
  <si>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</si>
  <si>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</si>
  <si>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</si>
  <si>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</si>
  <si>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</si>
  <si>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</si>
  <si>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</si>
  <si>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</si>
  <si>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</si>
  <si>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</si>
  <si>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</si>
  <si>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</si>
  <si>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</si>
  <si>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Zunanja kanalizacija, kabelska kanalizacija in zunanja ureditev</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</si>
  <si>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</si>
  <si>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</si>
  <si>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</si>
  <si>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</si>
  <si>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</si>
  <si>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</si>
  <si>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</si>
  <si>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</si>
  <si>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</si>
  <si>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6.9.</t>
  </si>
  <si>
    <t>6.10.</t>
  </si>
  <si>
    <t>6.11.</t>
  </si>
  <si>
    <t>6.12.</t>
  </si>
  <si>
    <t>6.13.</t>
  </si>
  <si>
    <t>6.14.</t>
  </si>
  <si>
    <t>6.15.</t>
  </si>
  <si>
    <t>6.16.</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</si>
  <si>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</si>
  <si>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</si>
  <si>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</si>
  <si>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</si>
  <si>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</si>
  <si>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</si>
  <si>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</si>
  <si>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</si>
  <si>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Povozna odtočna linijska rešetka prereza 400 x 400 mm, izdelana iz ojačanega  betona in LTŽ mrežastega  pokrova, z vtočnim presekom več kot 1600 cm2/m’,  kot npr. Hauraton Faserfix super 400</t>
  </si>
  <si>
    <t xml:space="preserve">Trasiranje obstoječih infrastrukturnih naprav – kanalizacija, kablovodi </t>
  </si>
  <si>
    <t>Dobava stigmaflex cevi in polaganje kot kabelska kanalizacija v izkopane jarke,  cev fi 160 mm</t>
  </si>
  <si>
    <t xml:space="preserve">Vtopljeni betonski robniki iz betona MB 30, prereza 0,07/0,20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 </t>
  </si>
  <si>
    <t>Dvignjeni betonski robniki iz betona MB 30, prereza 0,15/0,25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t>
  </si>
  <si>
    <t xml:space="preserve">Krpanje in dopolnitev obstoječe asfaltirane površine: bitugramozni nosilni sloj na  voznih pasovih iz apnenčevega drobljenca  debelin frakcij 0 do 17 mm. Debelina sloja do 0,06 m, vključno s predhodnim vročim asfaltnim pobrizgom z  bitumensko emulzijo, obračuna se izvedena površina </t>
  </si>
  <si>
    <t xml:space="preserve">Krpanje in dopolnitev obstoječe asfaltirane površine: obrabni sloj iz drobljenega  eruptivnega agregata debelin frakcij od 0 do 12 mm. Debelina sloja 0,03 m,  vključno s predhodnim vročim asfaltnim pobrizgom z bitumensko emulzijo,  obračuna se izvedena površina </t>
  </si>
  <si>
    <t>Priprava humuzirane površine in sejanje trave - rahljanje in nanos sloja komposta in zatravitev humuziranih površin z zalivanjem in nego do primopredaje objekta (ureditev robnih površin ob gradbenih posegih)</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</si>
  <si>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</si>
  <si>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</si>
  <si>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</si>
  <si>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Viseči polkrožni žleb iz cinkotita deb. več kot 0,8 mm, prerez žleba 1/2 premera  150 mm, na kljukah iz namenskega valjanca, vključno z dekorativnimi končnimi  zaključki žlebov</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</si>
  <si>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</si>
  <si>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</si>
  <si>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</si>
  <si>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</si>
  <si>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</si>
  <si>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</si>
  <si>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</si>
  <si>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8.11.</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</si>
  <si>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</si>
  <si>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</si>
  <si>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</si>
  <si>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</si>
  <si>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</si>
  <si>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</si>
  <si>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Pohodne rešetke izdelane po izmerah na kraju samem, iz jeklenih ploščatih  profilov, prereza 25/4 mm, sestavljene v mrežo 25/25 mm, vroče cinkane,  položene v nivoju zunanjega tlaka na jeklene obodne pocinkane okvirje, pritrjene  na stene talnih jaškov, vse vroče cinkano, širina rešetke 0,80 m</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</si>
  <si>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</si>
  <si>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Zunanji EMCO predpražnik tip 522/4RK, v aluminijastem okvirju, s sidri in  vogalnimi spoji, sestavljen iz al in gumijastih strgal v aluminijastih letvicah dim.  1,80/1,80 m</t>
  </si>
  <si>
    <t>EMCO predpražnik tip 522/4RK, v aluminijastem okvirju, s sidri in vogalnimi spoji,  sestavljen iz lamel vložkov tkane talne obloge v aluminijastih letvicah in vmesnih  strgal - aluminijastih letvic, v sivi barvi, dim. 1,80/1,80 m</t>
  </si>
  <si>
    <t>SKUPAJ OD 8.1. DO 8.11.</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</si>
  <si>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</si>
  <si>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</si>
  <si>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</si>
  <si>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</si>
  <si>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</si>
  <si>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</si>
  <si>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</si>
  <si>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</si>
  <si>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</si>
  <si>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</si>
  <si>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</si>
  <si>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</si>
  <si>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</si>
  <si>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</si>
  <si>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</si>
  <si>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</si>
  <si>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</si>
  <si>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</si>
  <si>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</si>
  <si>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</si>
  <si>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Horizontalna obroba notranjega tlaka iz pasov poliranega granita bianco sardo (izbrati je potrebno črno bel kamen, kamen z roza toni ni primeren) – zelo precizna dopolnitev obstoječih obrob</t>
  </si>
  <si>
    <t>Vertikalna obroba notranjega tlaka iz pasov poliranega granita bianco sardo (izbrati je potrebno črno bel kamen, kamen z roza toni ni primeren) – zelo precizna dopolnitev obstoječih obrob</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</si>
  <si>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</si>
  <si>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</si>
  <si>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</si>
  <si>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</si>
  <si>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</si>
  <si>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</si>
  <si>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</si>
  <si>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</si>
  <si>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</si>
  <si>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obstoječih tlakov po odstranitvi obstoječih pvc oblog,  brušenje ostankov lepila, brušenje in sesanje obstoječih tlakov zaradi  odstranitve maščob in prašnih delcev, izravnava podlage s cementno polimerno  izravnalno maso z minimalno zahtevano trdnostjo 25 – 30 Mp, povprečne debeline  2 mm, s predhodnim pred premazom za nevpojne podlage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</si>
  <si>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</si>
  <si>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</si>
  <si>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</si>
  <si>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</si>
  <si>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</si>
  <si>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</si>
  <si>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</si>
  <si>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</si>
  <si>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</si>
  <si>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</si>
  <si>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</si>
  <si>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</si>
  <si>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</si>
  <si>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</si>
  <si>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</si>
  <si>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</si>
  <si>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</si>
  <si>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</si>
  <si>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</si>
  <si>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</si>
  <si>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</si>
  <si>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</si>
  <si>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</si>
  <si>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</si>
  <si>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</si>
  <si>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</si>
  <si>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</si>
  <si>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14.4.</t>
  </si>
  <si>
    <t>14.5.</t>
  </si>
  <si>
    <t>14.6.</t>
  </si>
  <si>
    <t>14.7.</t>
  </si>
  <si>
    <t>14.8.</t>
  </si>
  <si>
    <t>14.9.</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</si>
  <si>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</si>
  <si>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</si>
  <si>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Bolniška električna avtomatska viseča drsna enokrilna vrata, odpiranje z ene  strani s čitalcem kartice, z druge strani s tipko ali touch screen-om, zrakotesna,  dim. 2,00 x 2,50 + 0,20 m (vodilo) m, sestavljena iz
 -  inox AISI 304 18/10 teleskopskega podboja širine cca 65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1,60 x 1,10 m (pos D2)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</si>
  <si>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</si>
  <si>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električna avtomatska viseča drsna enokrilna vrata, obojestransko  odpiranje s tipko ali touch screenom, dim. 1,20 x 2,150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0,80 x 0,80 m (pos D3.1)
</t>
  </si>
  <si>
    <t xml:space="preserve">Bolniška enokrilna vrata,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
</t>
  </si>
  <si>
    <t xml:space="preserve">Bolniška enokrilna vrata, z električno ključavnico, odpiranje s tipko ali toch  screenom,  odpiranje vrat krmiljeno po “interlock” sistemu,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V1.i)
</t>
  </si>
  <si>
    <t xml:space="preserve">Bolniška enokrilna vrata, z električno ključavnico, odpiranje z ene strani s kartico  in čitalcem, z druge strani s tipko ali toch screenom,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V1.d)
</t>
  </si>
  <si>
    <t xml:space="preserve">Bolniška enokrilna vrata, z električno ključavnico, odpiranje z ene strani s kartico  in čitalcem, z druge strani s tipko ali toch screenom,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</si>
  <si>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Vratni podboji morajo biti tovarniško, do končnega čiščenja zaščiteni z zaščitno  samolepilno folijo, vratna krila pa s pvc folijo. Vsi podboji morajo biti ob stiku z  zidom  zakitani s trajno elastičnim antibaktericidnim kitom s poglobljeno fugo (pos  V2.d)</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</si>
  <si>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</si>
  <si>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</si>
  <si>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SKUPAJ OD 14.1. DO 14.9.</t>
  </si>
  <si>
    <t>Aluminijasta dela</t>
  </si>
  <si>
    <t xml:space="preserve">15.0. </t>
  </si>
  <si>
    <t>15.1.</t>
  </si>
  <si>
    <t>15.2.</t>
  </si>
  <si>
    <t>15.3.</t>
  </si>
  <si>
    <t>15.4.</t>
  </si>
  <si>
    <t>15.5.</t>
  </si>
  <si>
    <t>15.6.</t>
  </si>
  <si>
    <t>15.7.</t>
  </si>
  <si>
    <t>15.8.</t>
  </si>
  <si>
    <t>15.9.</t>
  </si>
  <si>
    <t>15.10.</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</si>
  <si>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</si>
  <si>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</si>
  <si>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</si>
  <si>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</si>
  <si>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</si>
  <si>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</si>
  <si>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</si>
  <si>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</si>
  <si>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</si>
  <si>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Enokrilno okno z odpiranjem na ventus dim. 1,20 x 1,80 m, z zunanjo polico  (vhod 2. Faza – pos 010)</t>
  </si>
  <si>
    <t>Notranja tridelna z varnostnim steklom zastekljena stena, sestavljena iz enokrilnih  vrat dim. 1,00 x 2,20 m, nadsvetlobe vrat dim. 1,00 x 0,95 m in fiksne zasteklitve  dim. 2,70 x 2,25 m (pos S1)</t>
  </si>
  <si>
    <t>Notranja fiksna z varnostnim steklom zastekljena stena dim. 3,30 x 1,95 m (pos  S2)</t>
  </si>
  <si>
    <t>SKUPAJ OD 15.1. DO 15.10.</t>
  </si>
  <si>
    <t xml:space="preserve">Projektantska dela </t>
  </si>
  <si>
    <t xml:space="preserve">16.0. </t>
  </si>
  <si>
    <t>PROJETANTSKA DELA</t>
  </si>
  <si>
    <t>16.1.</t>
  </si>
  <si>
    <t>16.2.</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</si>
  <si>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</si>
  <si>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</si>
  <si>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SKUPAJ OD 16.1. DO 16.2.</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</si>
  <si>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</si>
  <si>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</si>
  <si>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</si>
  <si>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 xml:space="preserve">Na območju posegov (dozidave) se mora med zemeljskimi deli izvajati arheološki nadzor.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ki se upošteva v enotnih cenah.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Opis zajema tudi odvoz materiala na deponijo, skladno z občinskim odlokom in strošek plačila pristojbine.
</t>
  </si>
  <si>
    <t>Odvoz izkopnega materiala, vključno z nakladanjem (ročno ali strojno), na namensko deponijo skladno z občinskim odlokom in plačilom pristojbine. Obračun material po dokumentaciji v raščenem terenu, brez korekcijskih faktorjev.</t>
  </si>
  <si>
    <t>1.12.</t>
  </si>
  <si>
    <t>SKUPAJ OD 1.1. DO 1.12.</t>
  </si>
  <si>
    <t>POPUST</t>
  </si>
  <si>
    <t>VSE SKUPAJ Z DDV</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</si>
</sst>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164" formatCode="_(* #,##0.00_);_(* \(#,##0.00\);_(* &quot;-&quot;??_);_(@_)"/>
    <numFmt numFmtId="165" formatCode="_-* #,##0\ &quot;€&quot;_-;\-* #,##0\ &quot;€&quot;_-;_-* &quot;-&quot;\ &quot;€&quot;_-;_-@_-"/>
    <numFmt numFmtId="166" formatCode="_-* #,##0.00\ _€_-;\-* #,##0.00\ _€_-;_-* &quot;-&quot;??\ _€_-;_-@_-"/>
    <numFmt numFmtId="167" formatCode="#,##0.00\ &quot;€&quot;"/>
    <numFmt numFmtId="168" formatCode="_-* #,##0.00\ &quot;SIT&quot;_-;\-* #,##0.00\ &quot;SIT&quot;_-;_-* &quot;-&quot;??\ &quot;SIT&quot;_-;_-@_-"/>
    <numFmt numFmtId="169" formatCode="#,##0.00\ [$kn-41A]"/>
    <numFmt numFmtId="170" formatCode="_ * #,##0.00_-\ _S_L_T_ ;_ * #,##0.00\-\ _S_L_T_ ;_ * &quot;-&quot;??_-\ _S_L_T_ ;_ @_ "/>
    <numFmt numFmtId="171" formatCode="_-* #,##0.00\ _S_I_T_-;\-* #,##0.00\ _S_I_T_-;_-* &quot;-&quot;??\ _S_I_T_-;_-@_-"/>
    <numFmt numFmtId="172" formatCode="#,##0.00;[Red]#,##0.00\-"/>
    <numFmt numFmtId="173" formatCode="_-* #,##0.00\ [$€]_-;\-* #,##0.00\ [$€]_-;_-* &quot;-&quot;??\ [$€]_-;_-@_-"/>
    <numFmt numFmtId="174" formatCode="_-[$€]\ * #.##0.00_-;\-[$€]\ * #.##0.00_-;_-[$€]\ * &quot;-&quot;??_-;_-@_-"/>
    <numFmt numFmtId="175" formatCode="_-* #,##0.00\ [$€-1]_-;\-* #,##0.00\ [$€-1]_-;_-* &quot;-&quot;??\ [$€-1]_-"/>
    <numFmt numFmtId="176" formatCode="#,##0.000000\ [$€-1]"/>
    <numFmt numFmtId="177" formatCode="_-&quot;L.&quot;\ * #,##0.00_-;\-&quot;L.&quot;\ * #,##0.00_-;_-&quot;L.&quot;\ * &quot;-&quot;??_-;_-@_-"/>
    <numFmt numFmtId="178" formatCode="_(&quot;$&quot;* #,##0.00_);_(&quot;$&quot;* \(#,##0.00\);_(&quot;$&quot;* &quot;-&quot;??_);_(@_)"/>
  </numFmts>
  <fonts count="192" x14ac:knownFonts="1">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sz val="16"/>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b/>
      <sz val="11"/>
      <name val="Futura Std Medium"/>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s>
  <fills count="7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s>
  <borders count="31">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s>
  <cellStyleXfs count="2417">
    <xf numFmtId="0" fontId="0" fillId="0" borderId="0"/>
    <xf numFmtId="0" fontId="2" fillId="0" borderId="0"/>
    <xf numFmtId="0" fontId="5" fillId="0" borderId="0"/>
    <xf numFmtId="0" fontId="6" fillId="0" borderId="0"/>
    <xf numFmtId="168"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9" fontId="34" fillId="0" borderId="0"/>
    <xf numFmtId="169"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164" fontId="2" fillId="0" borderId="0" applyFont="0" applyFill="0" applyBorder="0" applyAlignment="0" applyProtection="0"/>
    <xf numFmtId="164"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4" fontId="2" fillId="0" borderId="0" applyFont="0" applyFill="0" applyBorder="0" applyAlignment="0" applyProtection="0"/>
    <xf numFmtId="164"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7" fillId="0" borderId="0" applyFont="0" applyFill="0" applyBorder="0" applyAlignment="0" applyProtection="0"/>
    <xf numFmtId="164" fontId="2"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64" fontId="3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8" fillId="0" borderId="0" applyFont="0" applyFill="0" applyBorder="0" applyAlignment="0" applyProtection="0"/>
    <xf numFmtId="164" fontId="2"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35" fillId="0" borderId="0" applyFont="0" applyFill="0" applyBorder="0" applyAlignment="0" applyProtection="0"/>
    <xf numFmtId="171"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4" fillId="0" borderId="0" applyFont="0" applyFill="0" applyBorder="0" applyAlignment="0" applyProtection="0"/>
    <xf numFmtId="172" fontId="57" fillId="0" borderId="0" applyFont="0" applyFill="0" applyBorder="0" applyAlignment="0" applyProtection="0"/>
    <xf numFmtId="172" fontId="58"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5"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11" fillId="0" borderId="0"/>
    <xf numFmtId="176"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165"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90" fillId="0" borderId="0" applyNumberFormat="0" applyFill="0" applyBorder="0" applyAlignment="0" applyProtection="0"/>
    <xf numFmtId="0" fontId="191" fillId="0" borderId="0" applyNumberFormat="0" applyFill="0" applyBorder="0" applyAlignment="0" applyProtection="0"/>
    <xf numFmtId="0" fontId="190" fillId="0" borderId="0" applyNumberFormat="0" applyFill="0" applyBorder="0" applyAlignment="0" applyProtection="0"/>
    <xf numFmtId="0" fontId="191" fillId="0" borderId="0" applyNumberFormat="0" applyFill="0" applyBorder="0" applyAlignment="0" applyProtection="0"/>
    <xf numFmtId="0" fontId="190" fillId="0" borderId="0" applyNumberFormat="0" applyFill="0" applyBorder="0" applyAlignment="0" applyProtection="0"/>
    <xf numFmtId="0" fontId="191" fillId="0" borderId="0" applyNumberFormat="0" applyFill="0" applyBorder="0" applyAlignment="0" applyProtection="0"/>
  </cellStyleXfs>
  <cellXfs count="140">
    <xf numFmtId="0" fontId="0" fillId="0" borderId="0" xfId="0"/>
    <xf numFmtId="167" fontId="0" fillId="0" borderId="0" xfId="0" applyNumberFormat="1"/>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7" fontId="2" fillId="0" borderId="0" xfId="1" applyNumberFormat="1"/>
    <xf numFmtId="0" fontId="2" fillId="0" borderId="0" xfId="1" applyFon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7"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7"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7"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2" fillId="0" borderId="0" xfId="0" applyFont="1"/>
    <xf numFmtId="0" fontId="175" fillId="0" borderId="0" xfId="0" applyFont="1"/>
    <xf numFmtId="167" fontId="177" fillId="0" borderId="0" xfId="0" applyNumberFormat="1" applyFont="1" applyAlignment="1">
      <alignment horizontal="center" wrapText="1"/>
    </xf>
    <xf numFmtId="0" fontId="175" fillId="0" borderId="0" xfId="0" applyFont="1" applyBorder="1"/>
    <xf numFmtId="167"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7" fontId="177" fillId="0" borderId="0" xfId="0" applyNumberFormat="1" applyFont="1" applyBorder="1" applyAlignment="1">
      <alignment horizontal="center" wrapText="1"/>
    </xf>
    <xf numFmtId="167" fontId="182" fillId="0" borderId="1"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3" fillId="2" borderId="0" xfId="1" applyFont="1" applyFill="1" applyAlignment="1">
      <alignment wrapText="1"/>
    </xf>
    <xf numFmtId="4" fontId="183"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2" fontId="179" fillId="2" borderId="0" xfId="1" applyNumberFormat="1" applyFont="1" applyFill="1" applyAlignment="1">
      <alignment vertical="top"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7"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9" fontId="175" fillId="0" borderId="0" xfId="0" applyNumberFormat="1" applyFont="1" applyBorder="1" applyAlignment="1">
      <alignment horizontal="left" vertical="center"/>
    </xf>
    <xf numFmtId="0" fontId="176" fillId="0" borderId="0" xfId="1" applyFont="1" applyAlignment="1"/>
    <xf numFmtId="0" fontId="184" fillId="0" borderId="0" xfId="0" applyFont="1"/>
    <xf numFmtId="0" fontId="179" fillId="0" borderId="0" xfId="1" applyFont="1" applyAlignment="1"/>
    <xf numFmtId="0" fontId="185" fillId="0" borderId="0" xfId="1" applyFo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7" fillId="0" borderId="0" xfId="0" applyFont="1" applyAlignment="1">
      <alignment vertical="center"/>
    </xf>
    <xf numFmtId="0" fontId="188"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0" fontId="177" fillId="0" borderId="0" xfId="0" applyFont="1" applyBorder="1"/>
    <xf numFmtId="2" fontId="179" fillId="0" borderId="0" xfId="1" applyNumberFormat="1" applyFont="1" applyBorder="1"/>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0" fontId="181" fillId="0" borderId="0" xfId="0" applyFont="1" applyAlignment="1">
      <alignment horizontal="center"/>
    </xf>
    <xf numFmtId="4" fontId="180" fillId="0" borderId="0" xfId="0" applyNumberFormat="1" applyFont="1" applyAlignment="1">
      <alignment horizontal="center" vertical="distributed"/>
    </xf>
    <xf numFmtId="0" fontId="177" fillId="0" borderId="0" xfId="0" applyFont="1" applyAlignment="1">
      <alignment horizontal="center" wrapText="1"/>
    </xf>
    <xf numFmtId="167"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6" fillId="0" borderId="0" xfId="1" applyFont="1" applyAlignment="1">
      <alignment horizontal="left" vertical="top" wrapText="1"/>
    </xf>
    <xf numFmtId="0" fontId="177" fillId="0" borderId="0" xfId="0" applyFont="1" applyAlignment="1">
      <alignment horizontal="left" wrapText="1"/>
    </xf>
    <xf numFmtId="167" fontId="177" fillId="0" borderId="0" xfId="0" applyNumberFormat="1" applyFont="1" applyBorder="1" applyAlignment="1">
      <alignment horizontal="center"/>
    </xf>
  </cellXfs>
  <cellStyles count="2417">
    <cellStyle name="20 % – Poudarek1 2" xfId="9"/>
    <cellStyle name="20 % – Poudarek1 2 2" xfId="10"/>
    <cellStyle name="20 % – Poudarek1 2 2 2" xfId="11"/>
    <cellStyle name="20 % – Poudarek1 2 3" xfId="12"/>
    <cellStyle name="20 % – Poudarek1 3" xfId="13"/>
    <cellStyle name="20 % – Poudarek1 3 2" xfId="14"/>
    <cellStyle name="20 % – Poudarek1 4" xfId="15"/>
    <cellStyle name="20 % – Poudarek1 4 2" xfId="16"/>
    <cellStyle name="20 % – Poudarek2 2" xfId="17"/>
    <cellStyle name="20 % – Poudarek2 2 2" xfId="18"/>
    <cellStyle name="20 % – Poudarek2 2 2 2" xfId="19"/>
    <cellStyle name="20 % – Poudarek2 2 3" xfId="20"/>
    <cellStyle name="20 % – Poudarek2 3" xfId="21"/>
    <cellStyle name="20 % – Poudarek2 3 2" xfId="22"/>
    <cellStyle name="20 % – Poudarek2 4" xfId="23"/>
    <cellStyle name="20 % – Poudarek2 4 2" xfId="24"/>
    <cellStyle name="20 % – Poudarek3 2" xfId="25"/>
    <cellStyle name="20 % – Poudarek3 2 2" xfId="26"/>
    <cellStyle name="20 % – Poudarek3 2 2 2" xfId="27"/>
    <cellStyle name="20 % – Poudarek3 2 3" xfId="28"/>
    <cellStyle name="20 % – Poudarek3 3" xfId="29"/>
    <cellStyle name="20 % – Poudarek3 3 2" xfId="30"/>
    <cellStyle name="20 % – Poudarek3 4" xfId="31"/>
    <cellStyle name="20 % – Poudarek3 4 2" xfId="32"/>
    <cellStyle name="20 % – Poudarek4 2" xfId="33"/>
    <cellStyle name="20 % – Poudarek4 2 2" xfId="34"/>
    <cellStyle name="20 % – Poudarek4 2 2 2" xfId="35"/>
    <cellStyle name="20 % – Poudarek4 2 3" xfId="36"/>
    <cellStyle name="20 % – Poudarek4 3" xfId="37"/>
    <cellStyle name="20 % – Poudarek4 3 2" xfId="38"/>
    <cellStyle name="20 % – Poudarek4 4" xfId="39"/>
    <cellStyle name="20 % – Poudarek4 4 2" xfId="40"/>
    <cellStyle name="20 % – Poudarek5 2" xfId="41"/>
    <cellStyle name="20 % – Poudarek5 2 2" xfId="42"/>
    <cellStyle name="20 % – Poudarek5 2 2 2" xfId="43"/>
    <cellStyle name="20 % – Poudarek5 2 3" xfId="44"/>
    <cellStyle name="20 % – Poudarek5 3" xfId="45"/>
    <cellStyle name="20 % – Poudarek5 3 2" xfId="46"/>
    <cellStyle name="20 % – Poudarek5 4" xfId="47"/>
    <cellStyle name="20 % – Poudarek5 4 2" xfId="48"/>
    <cellStyle name="20 % – Poudarek6 2" xfId="49"/>
    <cellStyle name="20 % – Poudarek6 2 2" xfId="50"/>
    <cellStyle name="20 % – Poudarek6 2 2 2" xfId="51"/>
    <cellStyle name="20 % – Poudarek6 2 3" xfId="52"/>
    <cellStyle name="20 % – Poudarek6 3" xfId="53"/>
    <cellStyle name="20 % – Poudarek6 3 2" xfId="54"/>
    <cellStyle name="20 % – Poudarek6 4" xfId="55"/>
    <cellStyle name="20 % – Poudarek6 4 2" xfId="56"/>
    <cellStyle name="20% - Accent1" xfId="57"/>
    <cellStyle name="20% - Accent1 2" xfId="58"/>
    <cellStyle name="20% - Accent1 2 2" xfId="59"/>
    <cellStyle name="20% - Accent1 2 3" xfId="60"/>
    <cellStyle name="20% - Accent1 2 3 2" xfId="61"/>
    <cellStyle name="20% - Accent1 2 4" xfId="62"/>
    <cellStyle name="20% - Accent1 3" xfId="63"/>
    <cellStyle name="20% - Accent1 3 2" xfId="64"/>
    <cellStyle name="20% - Accent1 4" xfId="65"/>
    <cellStyle name="20% - Accent1 4 2" xfId="66"/>
    <cellStyle name="20% - Accent1 5" xfId="67"/>
    <cellStyle name="20% - Accent1 5 2" xfId="68"/>
    <cellStyle name="20% - Accent1 6" xfId="69"/>
    <cellStyle name="20% - Accent1 6 2" xfId="70"/>
    <cellStyle name="20% - Accent2" xfId="71"/>
    <cellStyle name="20% - Accent2 2" xfId="72"/>
    <cellStyle name="20% - Accent2 2 2" xfId="73"/>
    <cellStyle name="20% - Accent2 2 3" xfId="74"/>
    <cellStyle name="20% - Accent2 2 3 2" xfId="75"/>
    <cellStyle name="20% - Accent2 2 4" xfId="76"/>
    <cellStyle name="20% - Accent2 3" xfId="77"/>
    <cellStyle name="20% - Accent2 3 2" xfId="78"/>
    <cellStyle name="20% - Accent2 4" xfId="79"/>
    <cellStyle name="20% - Accent2 4 2" xfId="80"/>
    <cellStyle name="20% - Accent2 5" xfId="81"/>
    <cellStyle name="20% - Accent2 5 2" xfId="82"/>
    <cellStyle name="20% - Accent2 6" xfId="83"/>
    <cellStyle name="20% - Accent2 6 2" xfId="84"/>
    <cellStyle name="20% - Accent3" xfId="85"/>
    <cellStyle name="20% - Accent3 2" xfId="86"/>
    <cellStyle name="20% - Accent3 2 2" xfId="87"/>
    <cellStyle name="20% - Accent3 2 3" xfId="88"/>
    <cellStyle name="20% - Accent3 2 3 2" xfId="89"/>
    <cellStyle name="20% - Accent3 2 4" xfId="90"/>
    <cellStyle name="20% - Accent3 3" xfId="91"/>
    <cellStyle name="20% - Accent3 3 2" xfId="92"/>
    <cellStyle name="20% - Accent3 4" xfId="93"/>
    <cellStyle name="20% - Accent3 4 2" xfId="94"/>
    <cellStyle name="20% - Accent3 5" xfId="95"/>
    <cellStyle name="20% - Accent3 5 2" xfId="96"/>
    <cellStyle name="20% - Accent3 6" xfId="97"/>
    <cellStyle name="20% - Accent3 6 2" xfId="98"/>
    <cellStyle name="20% - Accent4" xfId="99"/>
    <cellStyle name="20% - Accent4 2" xfId="100"/>
    <cellStyle name="20% - Accent4 2 2" xfId="101"/>
    <cellStyle name="20% - Accent4 2 3" xfId="102"/>
    <cellStyle name="20% - Accent4 2 3 2" xfId="103"/>
    <cellStyle name="20% - Accent4 2 4" xfId="104"/>
    <cellStyle name="20% - Accent4 3" xfId="105"/>
    <cellStyle name="20% - Accent4 3 2" xfId="106"/>
    <cellStyle name="20% - Accent4 4" xfId="107"/>
    <cellStyle name="20% - Accent4 4 2" xfId="108"/>
    <cellStyle name="20% - Accent4 5" xfId="109"/>
    <cellStyle name="20% - Accent4 5 2" xfId="110"/>
    <cellStyle name="20% - Accent4 6" xfId="111"/>
    <cellStyle name="20% - Accent4 6 2" xfId="112"/>
    <cellStyle name="20% - Accent5" xfId="113"/>
    <cellStyle name="20% - Accent5 2" xfId="114"/>
    <cellStyle name="20% - Accent5 2 2" xfId="115"/>
    <cellStyle name="20% - Accent5 2 3" xfId="116"/>
    <cellStyle name="20% - Accent5 3" xfId="117"/>
    <cellStyle name="20% - Accent5 3 2" xfId="118"/>
    <cellStyle name="20% - Accent5 4" xfId="119"/>
    <cellStyle name="20% - Accent5 4 2" xfId="120"/>
    <cellStyle name="20% - Accent5 5" xfId="121"/>
    <cellStyle name="20% - Accent5 5 2" xfId="122"/>
    <cellStyle name="20% - Accent5 6" xfId="123"/>
    <cellStyle name="20% - Accent5 6 2" xfId="124"/>
    <cellStyle name="20% - Accent6" xfId="125"/>
    <cellStyle name="20% - Accent6 2" xfId="126"/>
    <cellStyle name="20% - Accent6 2 2" xfId="127"/>
    <cellStyle name="20% - Accent6 2 3" xfId="128"/>
    <cellStyle name="20% - Accent6 2 3 2" xfId="129"/>
    <cellStyle name="20% - Accent6 2 4" xfId="130"/>
    <cellStyle name="20% - Accent6 3" xfId="131"/>
    <cellStyle name="20% - Accent6 3 2" xfId="132"/>
    <cellStyle name="20% - Accent6 4" xfId="133"/>
    <cellStyle name="20% - Accent6 4 2" xfId="134"/>
    <cellStyle name="20% - Accent6 5" xfId="135"/>
    <cellStyle name="20% - Accent6 5 2" xfId="136"/>
    <cellStyle name="20% - Accent6 6" xfId="137"/>
    <cellStyle name="20% - Accent6 6 2" xfId="138"/>
    <cellStyle name="40 % – Poudarek1 2" xfId="139"/>
    <cellStyle name="40 % – Poudarek1 2 2" xfId="140"/>
    <cellStyle name="40 % – Poudarek1 2 2 2" xfId="141"/>
    <cellStyle name="40 % – Poudarek1 2 3" xfId="142"/>
    <cellStyle name="40 % – Poudarek1 3" xfId="143"/>
    <cellStyle name="40 % – Poudarek1 3 2" xfId="144"/>
    <cellStyle name="40 % – Poudarek1 4" xfId="145"/>
    <cellStyle name="40 % – Poudarek1 4 2" xfId="146"/>
    <cellStyle name="40 % – Poudarek2 2" xfId="147"/>
    <cellStyle name="40 % – Poudarek2 2 2" xfId="148"/>
    <cellStyle name="40 % – Poudarek2 2 2 2" xfId="149"/>
    <cellStyle name="40 % – Poudarek2 2 3" xfId="150"/>
    <cellStyle name="40 % – Poudarek2 3" xfId="151"/>
    <cellStyle name="40 % – Poudarek2 3 2" xfId="152"/>
    <cellStyle name="40 % – Poudarek2 4" xfId="153"/>
    <cellStyle name="40 % – Poudarek2 4 2" xfId="154"/>
    <cellStyle name="40 % – Poudarek3 2" xfId="155"/>
    <cellStyle name="40 % – Poudarek3 2 2" xfId="156"/>
    <cellStyle name="40 % – Poudarek3 2 2 2" xfId="157"/>
    <cellStyle name="40 % – Poudarek3 2 3" xfId="158"/>
    <cellStyle name="40 % – Poudarek3 3" xfId="159"/>
    <cellStyle name="40 % – Poudarek3 3 2" xfId="160"/>
    <cellStyle name="40 % – Poudarek3 4" xfId="161"/>
    <cellStyle name="40 % – Poudarek3 4 2" xfId="162"/>
    <cellStyle name="40 % – Poudarek4 2" xfId="163"/>
    <cellStyle name="40 % – Poudarek4 2 2" xfId="164"/>
    <cellStyle name="40 % – Poudarek4 2 2 2" xfId="165"/>
    <cellStyle name="40 % – Poudarek4 2 3" xfId="166"/>
    <cellStyle name="40 % – Poudarek4 3" xfId="167"/>
    <cellStyle name="40 % – Poudarek4 3 2" xfId="168"/>
    <cellStyle name="40 % – Poudarek4 4" xfId="169"/>
    <cellStyle name="40 % – Poudarek4 4 2" xfId="170"/>
    <cellStyle name="40 % – Poudarek5 2" xfId="171"/>
    <cellStyle name="40 % – Poudarek5 2 2" xfId="172"/>
    <cellStyle name="40 % – Poudarek5 2 2 2" xfId="173"/>
    <cellStyle name="40 % – Poudarek5 2 3" xfId="174"/>
    <cellStyle name="40 % – Poudarek5 3" xfId="175"/>
    <cellStyle name="40 % – Poudarek5 3 2" xfId="176"/>
    <cellStyle name="40 % – Poudarek5 4" xfId="177"/>
    <cellStyle name="40 % – Poudarek5 4 2" xfId="178"/>
    <cellStyle name="40 % – Poudarek6 2" xfId="179"/>
    <cellStyle name="40 % – Poudarek6 2 2" xfId="180"/>
    <cellStyle name="40 % – Poudarek6 2 2 2" xfId="181"/>
    <cellStyle name="40 % – Poudarek6 2 3" xfId="182"/>
    <cellStyle name="40 % – Poudarek6 3" xfId="183"/>
    <cellStyle name="40 % – Poudarek6 3 2" xfId="184"/>
    <cellStyle name="40 % – Poudarek6 4" xfId="185"/>
    <cellStyle name="40 % – Poudarek6 4 2" xfId="186"/>
    <cellStyle name="40% - Accent1" xfId="187"/>
    <cellStyle name="40% - Accent1 2" xfId="188"/>
    <cellStyle name="40% - Accent1 2 2" xfId="189"/>
    <cellStyle name="40% - Accent1 2 3" xfId="190"/>
    <cellStyle name="40% - Accent1 2 3 2" xfId="191"/>
    <cellStyle name="40% - Accent1 2 4" xfId="192"/>
    <cellStyle name="40% - Accent1 3" xfId="193"/>
    <cellStyle name="40% - Accent1 3 2" xfId="194"/>
    <cellStyle name="40% - Accent1 4" xfId="195"/>
    <cellStyle name="40% - Accent1 4 2" xfId="196"/>
    <cellStyle name="40% - Accent1 5" xfId="197"/>
    <cellStyle name="40% - Accent1 5 2" xfId="198"/>
    <cellStyle name="40% - Accent1 6" xfId="199"/>
    <cellStyle name="40% - Accent1 6 2" xfId="200"/>
    <cellStyle name="40% - Accent2" xfId="201"/>
    <cellStyle name="40% - Accent2 2" xfId="202"/>
    <cellStyle name="40% - Accent2 2 2" xfId="203"/>
    <cellStyle name="40% - Accent2 2 3"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2 6 2" xfId="212"/>
    <cellStyle name="40% - Accent3" xfId="213"/>
    <cellStyle name="40% - Accent3 2" xfId="214"/>
    <cellStyle name="40% - Accent3 2 2" xfId="215"/>
    <cellStyle name="40% - Accent3 2 3" xfId="216"/>
    <cellStyle name="40% - Accent3 2 3 2" xfId="217"/>
    <cellStyle name="40% - Accent3 2 4" xfId="218"/>
    <cellStyle name="40% - Accent3 3" xfId="219"/>
    <cellStyle name="40% - Accent3 3 2" xfId="220"/>
    <cellStyle name="40% - Accent3 4" xfId="221"/>
    <cellStyle name="40% - Accent3 4 2" xfId="222"/>
    <cellStyle name="40% - Accent3 5" xfId="223"/>
    <cellStyle name="40% - Accent3 5 2" xfId="224"/>
    <cellStyle name="40% - Accent3 6" xfId="225"/>
    <cellStyle name="40% - Accent3 6 2" xfId="226"/>
    <cellStyle name="40% - Accent4" xfId="227"/>
    <cellStyle name="40% - Accent4 2" xfId="228"/>
    <cellStyle name="40% - Accent4 2 2" xfId="229"/>
    <cellStyle name="40% - Accent4 2 3" xfId="230"/>
    <cellStyle name="40% - Accent4 2 3 2" xfId="231"/>
    <cellStyle name="40% - Accent4 2 4" xfId="232"/>
    <cellStyle name="40% - Accent4 3" xfId="233"/>
    <cellStyle name="40% - Accent4 3 2" xfId="234"/>
    <cellStyle name="40% - Accent4 4" xfId="235"/>
    <cellStyle name="40% - Accent4 4 2" xfId="236"/>
    <cellStyle name="40% - Accent4 5" xfId="237"/>
    <cellStyle name="40% - Accent4 5 2" xfId="238"/>
    <cellStyle name="40% - Accent4 6" xfId="239"/>
    <cellStyle name="40% - Accent4 6 2" xfId="240"/>
    <cellStyle name="40% - Accent5" xfId="241"/>
    <cellStyle name="40% - Accent5 2" xfId="242"/>
    <cellStyle name="40% - Accent5 2 2" xfId="243"/>
    <cellStyle name="40% - Accent5 2 3" xfId="244"/>
    <cellStyle name="40% - Accent5 2 3 2" xfId="245"/>
    <cellStyle name="40% - Accent5 2 4" xfId="246"/>
    <cellStyle name="40% - Accent5 3" xfId="247"/>
    <cellStyle name="40% - Accent5 3 2" xfId="248"/>
    <cellStyle name="40% - Accent5 4" xfId="249"/>
    <cellStyle name="40% - Accent5 4 2" xfId="250"/>
    <cellStyle name="40% - Accent5 5" xfId="251"/>
    <cellStyle name="40% - Accent5 5 2" xfId="252"/>
    <cellStyle name="40% - Accent5 6" xfId="253"/>
    <cellStyle name="40% - Accent5 6 2" xfId="254"/>
    <cellStyle name="40% - Accent6" xfId="255"/>
    <cellStyle name="40% - Accent6 2" xfId="256"/>
    <cellStyle name="40% - Accent6 2 2" xfId="257"/>
    <cellStyle name="40% - Accent6 2 3" xfId="258"/>
    <cellStyle name="40% - Accent6 2 3 2" xfId="259"/>
    <cellStyle name="40% - Accent6 2 4" xfId="260"/>
    <cellStyle name="40% - Accent6 3" xfId="261"/>
    <cellStyle name="40% - Accent6 3 2" xfId="262"/>
    <cellStyle name="40% - Accent6 4" xfId="263"/>
    <cellStyle name="40% - Accent6 4 2" xfId="264"/>
    <cellStyle name="40% - Accent6 5" xfId="265"/>
    <cellStyle name="40% - Accent6 5 2" xfId="266"/>
    <cellStyle name="40% - Accent6 6" xfId="267"/>
    <cellStyle name="40% - Accent6 6 2" xfId="268"/>
    <cellStyle name="60 % – Poudarek1 2" xfId="269"/>
    <cellStyle name="60 % – Poudarek1 2 2" xfId="270"/>
    <cellStyle name="60 % – Poudarek1 2 2 2" xfId="271"/>
    <cellStyle name="60 % – Poudarek1 2 3" xfId="272"/>
    <cellStyle name="60 % – Poudarek1 3" xfId="273"/>
    <cellStyle name="60 % – Poudarek1 3 2" xfId="274"/>
    <cellStyle name="60 % – Poudarek1 4" xfId="275"/>
    <cellStyle name="60 % – Poudarek1 4 2" xfId="276"/>
    <cellStyle name="60 % – Poudarek2 2" xfId="277"/>
    <cellStyle name="60 % – Poudarek2 2 2" xfId="278"/>
    <cellStyle name="60 % – Poudarek2 2 2 2" xfId="279"/>
    <cellStyle name="60 % – Poudarek2 2 3" xfId="280"/>
    <cellStyle name="60 % – Poudarek2 3" xfId="281"/>
    <cellStyle name="60 % – Poudarek2 3 2" xfId="282"/>
    <cellStyle name="60 % – Poudarek2 4" xfId="283"/>
    <cellStyle name="60 % – Poudarek2 4 2" xfId="284"/>
    <cellStyle name="60 % – Poudarek3 2" xfId="285"/>
    <cellStyle name="60 % – Poudarek3 2 2" xfId="286"/>
    <cellStyle name="60 % – Poudarek3 2 2 2" xfId="287"/>
    <cellStyle name="60 % – Poudarek3 2 3" xfId="288"/>
    <cellStyle name="60 % – Poudarek3 3" xfId="289"/>
    <cellStyle name="60 % – Poudarek3 3 2" xfId="290"/>
    <cellStyle name="60 % – Poudarek3 4" xfId="291"/>
    <cellStyle name="60 % – Poudarek3 4 2" xfId="292"/>
    <cellStyle name="60 % – Poudarek4 2" xfId="293"/>
    <cellStyle name="60 % – Poudarek4 2 2" xfId="294"/>
    <cellStyle name="60 % – Poudarek4 2 2 2" xfId="295"/>
    <cellStyle name="60 % – Poudarek4 2 3" xfId="296"/>
    <cellStyle name="60 % – Poudarek4 3" xfId="297"/>
    <cellStyle name="60 % – Poudarek4 3 2" xfId="298"/>
    <cellStyle name="60 % – Poudarek4 4" xfId="299"/>
    <cellStyle name="60 % – Poudarek4 4 2" xfId="300"/>
    <cellStyle name="60 % – Poudarek5 2" xfId="301"/>
    <cellStyle name="60 % – Poudarek5 2 2" xfId="302"/>
    <cellStyle name="60 % – Poudarek5 2 2 2" xfId="303"/>
    <cellStyle name="60 % – Poudarek5 2 3" xfId="304"/>
    <cellStyle name="60 % – Poudarek5 3" xfId="305"/>
    <cellStyle name="60 % – Poudarek5 3 2" xfId="306"/>
    <cellStyle name="60 % – Poudarek5 4" xfId="307"/>
    <cellStyle name="60 % – Poudarek5 4 2" xfId="308"/>
    <cellStyle name="60 % – Poudarek6 2" xfId="309"/>
    <cellStyle name="60 % – Poudarek6 2 2" xfId="310"/>
    <cellStyle name="60 % – Poudarek6 2 2 2" xfId="311"/>
    <cellStyle name="60 % – Poudarek6 2 3" xfId="312"/>
    <cellStyle name="60 % – Poudarek6 3" xfId="313"/>
    <cellStyle name="60 % – Poudarek6 3 2" xfId="314"/>
    <cellStyle name="60 % – Poudarek6 4" xfId="315"/>
    <cellStyle name="60 % – Poudarek6 4 2" xfId="316"/>
    <cellStyle name="60% - Accent1" xfId="317"/>
    <cellStyle name="60% - Accent1 2" xfId="318"/>
    <cellStyle name="60% - Accent1 2 2" xfId="319"/>
    <cellStyle name="60% - Accent1 2 3" xfId="320"/>
    <cellStyle name="60% - Accent1 2 3 2" xfId="321"/>
    <cellStyle name="60% - Accent1 2 4" xfId="322"/>
    <cellStyle name="60% - Accent1 3" xfId="323"/>
    <cellStyle name="60% - Accent1 3 2" xfId="324"/>
    <cellStyle name="60% - Accent1 4" xfId="325"/>
    <cellStyle name="60% - Accent1 4 2" xfId="326"/>
    <cellStyle name="60% - Accent1 5" xfId="327"/>
    <cellStyle name="60% - Accent1 5 2" xfId="328"/>
    <cellStyle name="60% - Accent1 6" xfId="329"/>
    <cellStyle name="60% - Accent1 6 2" xfId="330"/>
    <cellStyle name="60% - Accent2" xfId="331"/>
    <cellStyle name="60% - Accent2 2" xfId="332"/>
    <cellStyle name="60% - Accent2 2 2" xfId="333"/>
    <cellStyle name="60% - Accent2 2 3" xfId="334"/>
    <cellStyle name="60% - Accent2 2 3 2" xfId="335"/>
    <cellStyle name="60% - Accent2 2 4" xfId="336"/>
    <cellStyle name="60% - Accent2 3" xfId="337"/>
    <cellStyle name="60% - Accent2 3 2" xfId="338"/>
    <cellStyle name="60% - Accent2 4" xfId="339"/>
    <cellStyle name="60% - Accent2 4 2" xfId="340"/>
    <cellStyle name="60% - Accent2 5" xfId="341"/>
    <cellStyle name="60% - Accent2 5 2" xfId="342"/>
    <cellStyle name="60% - Accent2 6" xfId="343"/>
    <cellStyle name="60% - Accent2 6 2" xfId="344"/>
    <cellStyle name="60% - Accent3" xfId="345"/>
    <cellStyle name="60% - Accent3 2" xfId="346"/>
    <cellStyle name="60% - Accent3 2 2" xfId="347"/>
    <cellStyle name="60% - Accent3 2 3" xfId="348"/>
    <cellStyle name="60% - Accent3 2 3 2" xfId="349"/>
    <cellStyle name="60% - Accent3 2 4" xfId="350"/>
    <cellStyle name="60% - Accent3 3" xfId="351"/>
    <cellStyle name="60% - Accent3 3 2" xfId="352"/>
    <cellStyle name="60% - Accent3 4" xfId="353"/>
    <cellStyle name="60% - Accent3 4 2" xfId="354"/>
    <cellStyle name="60% - Accent3 5" xfId="355"/>
    <cellStyle name="60% - Accent3 5 2" xfId="356"/>
    <cellStyle name="60% - Accent3 6" xfId="357"/>
    <cellStyle name="60% - Accent3 6 2" xfId="358"/>
    <cellStyle name="60% - Accent4" xfId="359"/>
    <cellStyle name="60% - Accent4 2" xfId="360"/>
    <cellStyle name="60% - Accent4 2 2" xfId="361"/>
    <cellStyle name="60% - Accent4 2 3" xfId="362"/>
    <cellStyle name="60% - Accent4 2 3 2" xfId="363"/>
    <cellStyle name="60% - Accent4 2 4" xfId="364"/>
    <cellStyle name="60% - Accent4 3" xfId="365"/>
    <cellStyle name="60% - Accent4 3 2" xfId="366"/>
    <cellStyle name="60% - Accent4 4" xfId="367"/>
    <cellStyle name="60% - Accent4 4 2" xfId="368"/>
    <cellStyle name="60% - Accent4 5" xfId="369"/>
    <cellStyle name="60% - Accent4 5 2" xfId="370"/>
    <cellStyle name="60% - Accent4 6" xfId="371"/>
    <cellStyle name="60% - Accent4 6 2" xfId="372"/>
    <cellStyle name="60% - Accent5" xfId="373"/>
    <cellStyle name="60% - Accent5 2" xfId="374"/>
    <cellStyle name="60% - Accent5 2 2" xfId="375"/>
    <cellStyle name="60% - Accent5 2 3" xfId="376"/>
    <cellStyle name="60% - Accent5 2 3 2" xfId="377"/>
    <cellStyle name="60% - Accent5 2 4" xfId="378"/>
    <cellStyle name="60% - Accent5 3" xfId="379"/>
    <cellStyle name="60% - Accent5 3 2" xfId="380"/>
    <cellStyle name="60% - Accent5 4" xfId="381"/>
    <cellStyle name="60% - Accent5 4 2" xfId="382"/>
    <cellStyle name="60% - Accent5 5" xfId="383"/>
    <cellStyle name="60% - Accent5 5 2" xfId="384"/>
    <cellStyle name="60% - Accent5 6" xfId="385"/>
    <cellStyle name="60% - Accent5 6 2" xfId="386"/>
    <cellStyle name="60% - Accent6" xfId="387"/>
    <cellStyle name="60% - Accent6 2" xfId="388"/>
    <cellStyle name="60% - Accent6 2 2" xfId="389"/>
    <cellStyle name="60% - Accent6 2 3" xfId="390"/>
    <cellStyle name="60% - Accent6 2 3 2" xfId="391"/>
    <cellStyle name="60% - Accent6 2 4" xfId="392"/>
    <cellStyle name="60% - Accent6 3" xfId="393"/>
    <cellStyle name="60% - Accent6 3 2" xfId="394"/>
    <cellStyle name="60% - Accent6 4" xfId="395"/>
    <cellStyle name="60% - Accent6 4 2" xfId="396"/>
    <cellStyle name="60% - Accent6 5" xfId="397"/>
    <cellStyle name="60% - Accent6 5 2" xfId="398"/>
    <cellStyle name="60% - Accent6 6" xfId="399"/>
    <cellStyle name="60% - Accent6 6 2" xfId="400"/>
    <cellStyle name="A4 Small 210 x 297 mm" xfId="401"/>
    <cellStyle name="A4 Small 210 x 297 mm 2" xfId="402"/>
    <cellStyle name="Accent1" xfId="403"/>
    <cellStyle name="Accent1 - 20%" xfId="404"/>
    <cellStyle name="Accent1 - 20% 2" xfId="405"/>
    <cellStyle name="Accent1 - 40%" xfId="406"/>
    <cellStyle name="Accent1 - 40% 2" xfId="407"/>
    <cellStyle name="Accent1 - 60%" xfId="408"/>
    <cellStyle name="Accent1 - 60% 2" xfId="409"/>
    <cellStyle name="Accent1 2" xfId="410"/>
    <cellStyle name="Accent1 2 2" xfId="411"/>
    <cellStyle name="Accent1 2 3" xfId="412"/>
    <cellStyle name="Accent1 2 3 2" xfId="413"/>
    <cellStyle name="Accent1 2 4" xfId="414"/>
    <cellStyle name="Accent1 2 4 2" xfId="415"/>
    <cellStyle name="Accent1 2 5" xfId="416"/>
    <cellStyle name="Accent1 3" xfId="417"/>
    <cellStyle name="Accent1 3 2" xfId="418"/>
    <cellStyle name="Accent1 4" xfId="419"/>
    <cellStyle name="Accent1 4 2" xfId="420"/>
    <cellStyle name="Accent1 5" xfId="421"/>
    <cellStyle name="Accent1 5 2" xfId="422"/>
    <cellStyle name="Accent1 6" xfId="423"/>
    <cellStyle name="Accent1 7" xfId="424"/>
    <cellStyle name="Accent2" xfId="425"/>
    <cellStyle name="Accent2 - 20%" xfId="426"/>
    <cellStyle name="Accent2 - 20% 2" xfId="427"/>
    <cellStyle name="Accent2 - 40%" xfId="428"/>
    <cellStyle name="Accent2 - 40% 2" xfId="429"/>
    <cellStyle name="Accent2 - 60%" xfId="430"/>
    <cellStyle name="Accent2 - 60% 2" xfId="431"/>
    <cellStyle name="Accent2 2" xfId="432"/>
    <cellStyle name="Accent2 2 2" xfId="433"/>
    <cellStyle name="Accent2 2 3" xfId="434"/>
    <cellStyle name="Accent2 2 3 2" xfId="435"/>
    <cellStyle name="Accent2 2 4" xfId="436"/>
    <cellStyle name="Accent2 2 4 2" xfId="437"/>
    <cellStyle name="Accent2 2 5" xfId="438"/>
    <cellStyle name="Accent2 3" xfId="439"/>
    <cellStyle name="Accent2 3 2" xfId="440"/>
    <cellStyle name="Accent2 4" xfId="441"/>
    <cellStyle name="Accent2 4 2" xfId="442"/>
    <cellStyle name="Accent2 5" xfId="443"/>
    <cellStyle name="Accent2 5 2" xfId="444"/>
    <cellStyle name="Accent2 6" xfId="445"/>
    <cellStyle name="Accent2 7" xfId="446"/>
    <cellStyle name="Accent3" xfId="447"/>
    <cellStyle name="Accent3 - 20%" xfId="448"/>
    <cellStyle name="Accent3 - 20% 2" xfId="449"/>
    <cellStyle name="Accent3 - 40%" xfId="450"/>
    <cellStyle name="Accent3 - 40% 2" xfId="451"/>
    <cellStyle name="Accent3 - 60%" xfId="452"/>
    <cellStyle name="Accent3 - 60% 2" xfId="453"/>
    <cellStyle name="Accent3 2" xfId="454"/>
    <cellStyle name="Accent3 2 2" xfId="455"/>
    <cellStyle name="Accent3 2 3" xfId="456"/>
    <cellStyle name="Accent3 2 3 2" xfId="457"/>
    <cellStyle name="Accent3 2 4" xfId="458"/>
    <cellStyle name="Accent3 2 4 2" xfId="459"/>
    <cellStyle name="Accent3 2 5" xfId="460"/>
    <cellStyle name="Accent3 3" xfId="461"/>
    <cellStyle name="Accent3 3 2" xfId="462"/>
    <cellStyle name="Accent3 4" xfId="463"/>
    <cellStyle name="Accent3 4 2" xfId="464"/>
    <cellStyle name="Accent3 5" xfId="465"/>
    <cellStyle name="Accent3 5 2" xfId="466"/>
    <cellStyle name="Accent3 6" xfId="467"/>
    <cellStyle name="Accent3 7" xfId="468"/>
    <cellStyle name="Accent4" xfId="469"/>
    <cellStyle name="Accent4 - 20%" xfId="470"/>
    <cellStyle name="Accent4 - 20% 2" xfId="471"/>
    <cellStyle name="Accent4 - 40%" xfId="472"/>
    <cellStyle name="Accent4 - 40% 2" xfId="473"/>
    <cellStyle name="Accent4 - 60%" xfId="474"/>
    <cellStyle name="Accent4 - 60% 2" xfId="475"/>
    <cellStyle name="Accent4 2" xfId="476"/>
    <cellStyle name="Accent4 2 2" xfId="477"/>
    <cellStyle name="Accent4 2 3" xfId="478"/>
    <cellStyle name="Accent4 2 3 2" xfId="479"/>
    <cellStyle name="Accent4 2 4" xfId="480"/>
    <cellStyle name="Accent4 2 4 2" xfId="481"/>
    <cellStyle name="Accent4 2 5" xfId="482"/>
    <cellStyle name="Accent4 3" xfId="483"/>
    <cellStyle name="Accent4 3 2" xfId="484"/>
    <cellStyle name="Accent4 4" xfId="485"/>
    <cellStyle name="Accent4 4 2" xfId="486"/>
    <cellStyle name="Accent4 5" xfId="487"/>
    <cellStyle name="Accent4 5 2" xfId="488"/>
    <cellStyle name="Accent4 6" xfId="489"/>
    <cellStyle name="Accent4 7" xfId="490"/>
    <cellStyle name="Accent5" xfId="491"/>
    <cellStyle name="Accent5 - 20%" xfId="492"/>
    <cellStyle name="Accent5 - 20% 2" xfId="493"/>
    <cellStyle name="Accent5 - 40%" xfId="494"/>
    <cellStyle name="Accent5 - 40% 2" xfId="495"/>
    <cellStyle name="Accent5 - 60%" xfId="496"/>
    <cellStyle name="Accent5 - 60% 2" xfId="497"/>
    <cellStyle name="Accent5 2" xfId="498"/>
    <cellStyle name="Accent5 2 2" xfId="499"/>
    <cellStyle name="Accent5 2 3" xfId="500"/>
    <cellStyle name="Accent5 2 3 2" xfId="501"/>
    <cellStyle name="Accent5 2 4" xfId="502"/>
    <cellStyle name="Accent5 3" xfId="503"/>
    <cellStyle name="Accent5 3 2" xfId="504"/>
    <cellStyle name="Accent5 4" xfId="505"/>
    <cellStyle name="Accent5 4 2" xfId="506"/>
    <cellStyle name="Accent5 5" xfId="507"/>
    <cellStyle name="Accent5 5 2" xfId="508"/>
    <cellStyle name="Accent5 6" xfId="509"/>
    <cellStyle name="Accent5 7" xfId="510"/>
    <cellStyle name="Accent6" xfId="511"/>
    <cellStyle name="Accent6 - 20%" xfId="512"/>
    <cellStyle name="Accent6 - 20% 2" xfId="513"/>
    <cellStyle name="Accent6 - 40%" xfId="514"/>
    <cellStyle name="Accent6 - 40% 2" xfId="515"/>
    <cellStyle name="Accent6 - 60%" xfId="516"/>
    <cellStyle name="Accent6 - 60% 2" xfId="517"/>
    <cellStyle name="Accent6 2" xfId="518"/>
    <cellStyle name="Accent6 2 2" xfId="519"/>
    <cellStyle name="Accent6 2 3" xfId="520"/>
    <cellStyle name="Accent6 2 3 2" xfId="521"/>
    <cellStyle name="Accent6 2 4" xfId="522"/>
    <cellStyle name="Accent6 2 4 2" xfId="523"/>
    <cellStyle name="Accent6 2 5" xfId="524"/>
    <cellStyle name="Accent6 3" xfId="525"/>
    <cellStyle name="Accent6 3 2" xfId="526"/>
    <cellStyle name="Accent6 4" xfId="527"/>
    <cellStyle name="Accent6 4 2" xfId="528"/>
    <cellStyle name="Accent6 5" xfId="529"/>
    <cellStyle name="Accent6 5 2" xfId="530"/>
    <cellStyle name="Accent6 6" xfId="531"/>
    <cellStyle name="Accent6 7" xfId="532"/>
    <cellStyle name="Bad" xfId="533"/>
    <cellStyle name="Bad 2" xfId="534"/>
    <cellStyle name="Bad 2 2" xfId="535"/>
    <cellStyle name="Bad 2 3" xfId="536"/>
    <cellStyle name="Bad 2 3 2" xfId="537"/>
    <cellStyle name="Bad 2 4" xfId="538"/>
    <cellStyle name="Bad 2 4 2" xfId="539"/>
    <cellStyle name="Bad 2 5" xfId="540"/>
    <cellStyle name="Bad 3" xfId="541"/>
    <cellStyle name="Bad 3 2" xfId="542"/>
    <cellStyle name="Bad 4" xfId="543"/>
    <cellStyle name="Bad 4 2" xfId="544"/>
    <cellStyle name="Bad 5" xfId="545"/>
    <cellStyle name="Bad 5 2" xfId="546"/>
    <cellStyle name="Bad 6" xfId="547"/>
    <cellStyle name="Calculation" xfId="548"/>
    <cellStyle name="Calculation 2" xfId="549"/>
    <cellStyle name="Calculation 2 2" xfId="550"/>
    <cellStyle name="Calculation 2 3" xfId="551"/>
    <cellStyle name="Calculation 2 3 2" xfId="552"/>
    <cellStyle name="Calculation 2 4" xfId="553"/>
    <cellStyle name="Calculation 2 4 2" xfId="554"/>
    <cellStyle name="Calculation 2 5" xfId="555"/>
    <cellStyle name="Calculation 3" xfId="556"/>
    <cellStyle name="Calculation 3 2" xfId="557"/>
    <cellStyle name="Calculation 4" xfId="558"/>
    <cellStyle name="Calculation 4 2" xfId="559"/>
    <cellStyle name="Calculation 5" xfId="560"/>
    <cellStyle name="Calculation 5 2" xfId="561"/>
    <cellStyle name="Calculation 6" xfId="562"/>
    <cellStyle name="Check Cell" xfId="563"/>
    <cellStyle name="Check Cell 2" xfId="564"/>
    <cellStyle name="Check Cell 2 2" xfId="565"/>
    <cellStyle name="Check Cell 2 3" xfId="566"/>
    <cellStyle name="Check Cell 2 3 2" xfId="567"/>
    <cellStyle name="Check Cell 2 4" xfId="568"/>
    <cellStyle name="Check Cell 3" xfId="569"/>
    <cellStyle name="Check Cell 3 2" xfId="570"/>
    <cellStyle name="Check Cell 4" xfId="571"/>
    <cellStyle name="Check Cell 4 2" xfId="572"/>
    <cellStyle name="Check Cell 5" xfId="573"/>
    <cellStyle name="Check Cell 5 2" xfId="574"/>
    <cellStyle name="Check Cell 6" xfId="575"/>
    <cellStyle name="Comma 10" xfId="576"/>
    <cellStyle name="Comma 10 2" xfId="577"/>
    <cellStyle name="Comma 12" xfId="578"/>
    <cellStyle name="Comma 12 2" xfId="579"/>
    <cellStyle name="Comma 12 2 2" xfId="580"/>
    <cellStyle name="Comma 12 2 2 2" xfId="581"/>
    <cellStyle name="Comma 12 2 2 2 2" xfId="582"/>
    <cellStyle name="Comma 12 3" xfId="583"/>
    <cellStyle name="Comma 12 3 2" xfId="584"/>
    <cellStyle name="Comma 12 3 2 2" xfId="585"/>
    <cellStyle name="Comma 12 3 2 2 2" xfId="586"/>
    <cellStyle name="Comma 12 4" xfId="587"/>
    <cellStyle name="Comma 12 4 2" xfId="588"/>
    <cellStyle name="Comma 12 4 2 2" xfId="589"/>
    <cellStyle name="Comma 13" xfId="590"/>
    <cellStyle name="Comma 13 2" xfId="591"/>
    <cellStyle name="Comma 13 2 2" xfId="592"/>
    <cellStyle name="Comma 13 2 2 2" xfId="593"/>
    <cellStyle name="Comma 14" xfId="594"/>
    <cellStyle name="Comma 14 2" xfId="595"/>
    <cellStyle name="Comma 2" xfId="596"/>
    <cellStyle name="Comma 2 10" xfId="597"/>
    <cellStyle name="Comma 2 10 2" xfId="598"/>
    <cellStyle name="Comma 2 10 2 2" xfId="599"/>
    <cellStyle name="Comma 2 10 2 2 2" xfId="600"/>
    <cellStyle name="Comma 2 11" xfId="601"/>
    <cellStyle name="Comma 2 11 2" xfId="602"/>
    <cellStyle name="Comma 2 11 2 2" xfId="603"/>
    <cellStyle name="Comma 2 11 2 2 2" xfId="604"/>
    <cellStyle name="Comma 2 12" xfId="605"/>
    <cellStyle name="Comma 2 12 2" xfId="606"/>
    <cellStyle name="Comma 2 12 2 2" xfId="607"/>
    <cellStyle name="Comma 2 12 2 2 2" xfId="608"/>
    <cellStyle name="Comma 2 13" xfId="609"/>
    <cellStyle name="Comma 2 13 2" xfId="610"/>
    <cellStyle name="Comma 2 13 2 2" xfId="611"/>
    <cellStyle name="Comma 2 13 2 2 2" xfId="612"/>
    <cellStyle name="Comma 2 14" xfId="613"/>
    <cellStyle name="Comma 2 14 2" xfId="614"/>
    <cellStyle name="Comma 2 14 2 2" xfId="615"/>
    <cellStyle name="Comma 2 14 2 2 2" xfId="616"/>
    <cellStyle name="Comma 2 14 2 2 2 2" xfId="617"/>
    <cellStyle name="Comma 2 14 3" xfId="618"/>
    <cellStyle name="Comma 2 14 3 2" xfId="619"/>
    <cellStyle name="Comma 2 14 3 2 2" xfId="620"/>
    <cellStyle name="Comma 2 15" xfId="621"/>
    <cellStyle name="Comma 2 15 2" xfId="622"/>
    <cellStyle name="Comma 2 15 2 2" xfId="623"/>
    <cellStyle name="Comma 2 15 2 2 2" xfId="624"/>
    <cellStyle name="Comma 2 16" xfId="625"/>
    <cellStyle name="Comma 2 16 2" xfId="626"/>
    <cellStyle name="Comma 2 16 2 2" xfId="627"/>
    <cellStyle name="Comma 2 2" xfId="628"/>
    <cellStyle name="Comma 2 2 2" xfId="629"/>
    <cellStyle name="Comma 2 2 2 2" xfId="630"/>
    <cellStyle name="Comma 2 2 2 2 2" xfId="631"/>
    <cellStyle name="Comma 2 3" xfId="632"/>
    <cellStyle name="Comma 2 3 2" xfId="633"/>
    <cellStyle name="Comma 2 3 2 2" xfId="634"/>
    <cellStyle name="Comma 2 3 2 2 2" xfId="635"/>
    <cellStyle name="Comma 2 4" xfId="636"/>
    <cellStyle name="Comma 2 4 2" xfId="637"/>
    <cellStyle name="Comma 2 4 2 2" xfId="638"/>
    <cellStyle name="Comma 2 4 2 2 2" xfId="639"/>
    <cellStyle name="Comma 2 5" xfId="640"/>
    <cellStyle name="Comma 2 5 2" xfId="641"/>
    <cellStyle name="Comma 2 5 2 2" xfId="642"/>
    <cellStyle name="Comma 2 5 2 2 2" xfId="643"/>
    <cellStyle name="Comma 2 6" xfId="644"/>
    <cellStyle name="Comma 2 6 2" xfId="645"/>
    <cellStyle name="Comma 2 6 2 2" xfId="646"/>
    <cellStyle name="Comma 2 6 2 2 2" xfId="647"/>
    <cellStyle name="Comma 2 7" xfId="648"/>
    <cellStyle name="Comma 2 7 2" xfId="649"/>
    <cellStyle name="Comma 2 7 2 2" xfId="650"/>
    <cellStyle name="Comma 2 7 2 2 2" xfId="651"/>
    <cellStyle name="Comma 2 8" xfId="652"/>
    <cellStyle name="Comma 2 8 2" xfId="653"/>
    <cellStyle name="Comma 2 8 2 2" xfId="654"/>
    <cellStyle name="Comma 2 8 2 2 2" xfId="655"/>
    <cellStyle name="Comma 2 9" xfId="656"/>
    <cellStyle name="Comma 2 9 2" xfId="657"/>
    <cellStyle name="Comma 2 9 2 2" xfId="658"/>
    <cellStyle name="Comma 2 9 2 2 2" xfId="659"/>
    <cellStyle name="Comma 2 9 2 2 2 2" xfId="660"/>
    <cellStyle name="Comma 2 9 3" xfId="661"/>
    <cellStyle name="Comma 2 9 3 2" xfId="662"/>
    <cellStyle name="Comma 2 9 3 2 2" xfId="663"/>
    <cellStyle name="Comma 3" xfId="664"/>
    <cellStyle name="Comma 3 2" xfId="665"/>
    <cellStyle name="Comma 3 2 2" xfId="666"/>
    <cellStyle name="Comma 3 2 2 2" xfId="667"/>
    <cellStyle name="Comma 3 2 2 3" xfId="668"/>
    <cellStyle name="Comma 3 2 3" xfId="669"/>
    <cellStyle name="Comma 3 3" xfId="670"/>
    <cellStyle name="Comma 3 3 2" xfId="671"/>
    <cellStyle name="Comma 3 3 2 2" xfId="672"/>
    <cellStyle name="Comma 3 3 2 2 2" xfId="673"/>
    <cellStyle name="Comma 3 3 2 2 2 2" xfId="674"/>
    <cellStyle name="Comma 3 3 3" xfId="675"/>
    <cellStyle name="Comma 3 3 3 2" xfId="676"/>
    <cellStyle name="Comma 3 3 3 3" xfId="677"/>
    <cellStyle name="Comma 3 3 4" xfId="678"/>
    <cellStyle name="Comma 3 3 4 2" xfId="679"/>
    <cellStyle name="Comma 3 3 4 2 2" xfId="680"/>
    <cellStyle name="Comma 3 4" xfId="681"/>
    <cellStyle name="Comma 4" xfId="682"/>
    <cellStyle name="Comma 4 2" xfId="683"/>
    <cellStyle name="Comma 4 2 2" xfId="684"/>
    <cellStyle name="Comma 4 2 2 2" xfId="685"/>
    <cellStyle name="Comma 4 2 2 2 2" xfId="686"/>
    <cellStyle name="Comma 4 3" xfId="687"/>
    <cellStyle name="Comma 5" xfId="688"/>
    <cellStyle name="Comma 5 2" xfId="689"/>
    <cellStyle name="Comma 5 2 2" xfId="690"/>
    <cellStyle name="Comma 5 2 2 2" xfId="691"/>
    <cellStyle name="Comma 5 2 2 2 2" xfId="692"/>
    <cellStyle name="Comma 5 3" xfId="693"/>
    <cellStyle name="Comma 5 3 2" xfId="694"/>
    <cellStyle name="Comma 5 3 2 2" xfId="695"/>
    <cellStyle name="Comma 6" xfId="696"/>
    <cellStyle name="Comma 6 2" xfId="697"/>
    <cellStyle name="Comma 6 2 2" xfId="698"/>
    <cellStyle name="Comma 6 3" xfId="699"/>
    <cellStyle name="Comma 6 4" xfId="700"/>
    <cellStyle name="Comma 7" xfId="701"/>
    <cellStyle name="Comma 7 2" xfId="702"/>
    <cellStyle name="Comma 7 2 2" xfId="703"/>
    <cellStyle name="Comma 7 2 2 2" xfId="704"/>
    <cellStyle name="Dobro 2" xfId="705"/>
    <cellStyle name="Dobro 2 2" xfId="706"/>
    <cellStyle name="Dobro 2 2 2" xfId="707"/>
    <cellStyle name="Dobro 2 3" xfId="708"/>
    <cellStyle name="Dobro 3" xfId="709"/>
    <cellStyle name="Dobro 3 2" xfId="710"/>
    <cellStyle name="Dobro 4" xfId="711"/>
    <cellStyle name="Dobro 4 2" xfId="712"/>
    <cellStyle name="Emphasis 1" xfId="713"/>
    <cellStyle name="Emphasis 1 2" xfId="714"/>
    <cellStyle name="Emphasis 2" xfId="715"/>
    <cellStyle name="Emphasis 2 2" xfId="716"/>
    <cellStyle name="Emphasis 3" xfId="717"/>
    <cellStyle name="Emphasis 3 2" xfId="718"/>
    <cellStyle name="Euro" xfId="719"/>
    <cellStyle name="Euro 2" xfId="720"/>
    <cellStyle name="Euro 2 2" xfId="721"/>
    <cellStyle name="Euro 2 2 2" xfId="722"/>
    <cellStyle name="Euro 2 2 2 2" xfId="723"/>
    <cellStyle name="Euro 2 2 2 2 2" xfId="724"/>
    <cellStyle name="Euro 2 3" xfId="725"/>
    <cellStyle name="Euro 2 3 2" xfId="726"/>
    <cellStyle name="Euro 2 3 2 2" xfId="727"/>
    <cellStyle name="Euro 2 3 2 2 2" xfId="728"/>
    <cellStyle name="Euro 2 4" xfId="729"/>
    <cellStyle name="Euro 2 4 2" xfId="730"/>
    <cellStyle name="Euro 2 4 2 2" xfId="731"/>
    <cellStyle name="Euro 3" xfId="732"/>
    <cellStyle name="Euro 3 2" xfId="733"/>
    <cellStyle name="Euro 3 2 2" xfId="734"/>
    <cellStyle name="Euro 3 2 2 2" xfId="735"/>
    <cellStyle name="Euro 3 2 2 2 2" xfId="736"/>
    <cellStyle name="Euro 3 2 2 2 2 2" xfId="737"/>
    <cellStyle name="Euro 3 2 3" xfId="738"/>
    <cellStyle name="Euro 3 2 3 2" xfId="739"/>
    <cellStyle name="Euro 3 2 3 2 2" xfId="740"/>
    <cellStyle name="Euro 3 3" xfId="741"/>
    <cellStyle name="Euro 3 3 2" xfId="742"/>
    <cellStyle name="Euro 3 3 2 2" xfId="743"/>
    <cellStyle name="Euro 3 3 2 2 2" xfId="744"/>
    <cellStyle name="Euro 3 4" xfId="745"/>
    <cellStyle name="Euro 3 4 2" xfId="746"/>
    <cellStyle name="Euro 3 5" xfId="747"/>
    <cellStyle name="Euro 3 5 2" xfId="748"/>
    <cellStyle name="Euro 3 5 2 2" xfId="749"/>
    <cellStyle name="Euro 4" xfId="750"/>
    <cellStyle name="Euro 4 2" xfId="751"/>
    <cellStyle name="Euro 4 2 2" xfId="752"/>
    <cellStyle name="Euro 4 2 2 2" xfId="753"/>
    <cellStyle name="Euro 4 2 2 2 2" xfId="754"/>
    <cellStyle name="Euro 4 2 2 2 2 2" xfId="755"/>
    <cellStyle name="Euro 4 2 3" xfId="756"/>
    <cellStyle name="Euro 4 2 3 2" xfId="757"/>
    <cellStyle name="Euro 4 2 3 2 2" xfId="758"/>
    <cellStyle name="Euro 4 3" xfId="759"/>
    <cellStyle name="Euro 4 3 2" xfId="760"/>
    <cellStyle name="Euro 4 3 2 2" xfId="761"/>
    <cellStyle name="Euro 5" xfId="762"/>
    <cellStyle name="Euro 5 2" xfId="763"/>
    <cellStyle name="Euro 5 2 2" xfId="764"/>
    <cellStyle name="Euro 5 2 2 2" xfId="765"/>
    <cellStyle name="Euro 5 2 2 2 2" xfId="766"/>
    <cellStyle name="Euro 5 3" xfId="767"/>
    <cellStyle name="Euro 5 3 2" xfId="768"/>
    <cellStyle name="Euro 5 3 2 2" xfId="769"/>
    <cellStyle name="Euro 6" xfId="770"/>
    <cellStyle name="Euro 6 2" xfId="771"/>
    <cellStyle name="Euro 6 2 2" xfId="772"/>
    <cellStyle name="Euro 6 2 2 2" xfId="773"/>
    <cellStyle name="Euro 7" xfId="774"/>
    <cellStyle name="Euro 7 2" xfId="775"/>
    <cellStyle name="Euro 7 2 2" xfId="776"/>
    <cellStyle name="Euro 7 2 2 2" xfId="777"/>
    <cellStyle name="Euro 7 3" xfId="778"/>
    <cellStyle name="Euro 7 3 2" xfId="779"/>
    <cellStyle name="Euro 8" xfId="780"/>
    <cellStyle name="Euro 8 2" xfId="781"/>
    <cellStyle name="Euro 8 2 2" xfId="782"/>
    <cellStyle name="Euro 9" xfId="783"/>
    <cellStyle name="Euro 9 2" xfId="784"/>
    <cellStyle name="Excel Built-in Normal" xfId="6"/>
    <cellStyle name="Excel Built-in Normal 2" xfId="785"/>
    <cellStyle name="Explanatory Text" xfId="786"/>
    <cellStyle name="Explanatory Text 2" xfId="787"/>
    <cellStyle name="Explanatory Text 2 2" xfId="788"/>
    <cellStyle name="Explanatory Text 2 3" xfId="789"/>
    <cellStyle name="Explanatory Text 3" xfId="790"/>
    <cellStyle name="Explanatory Text 3 2" xfId="791"/>
    <cellStyle name="Explanatory Text 4" xfId="792"/>
    <cellStyle name="Explanatory Text 4 2" xfId="793"/>
    <cellStyle name="Explanatory Text 5" xfId="794"/>
    <cellStyle name="Explanatory Text 5 2" xfId="795"/>
    <cellStyle name="Explanatory Text 6" xfId="796"/>
    <cellStyle name="Followed Hyperlink" xfId="2412" builtinId="9" hidden="1"/>
    <cellStyle name="Followed Hyperlink" xfId="2414" builtinId="9" hidden="1"/>
    <cellStyle name="Followed Hyperlink" xfId="2416" builtinId="9" hidden="1"/>
    <cellStyle name="general" xfId="797"/>
    <cellStyle name="general 2" xfId="798"/>
    <cellStyle name="general 2 2" xfId="799"/>
    <cellStyle name="general 3" xfId="800"/>
    <cellStyle name="Good" xfId="801"/>
    <cellStyle name="Good 2" xfId="802"/>
    <cellStyle name="Good 2 2" xfId="803"/>
    <cellStyle name="Good 2 3" xfId="804"/>
    <cellStyle name="Good 2 3 2" xfId="805"/>
    <cellStyle name="Good 2 4" xfId="806"/>
    <cellStyle name="Good 2 4 2" xfId="807"/>
    <cellStyle name="Good 2 5" xfId="808"/>
    <cellStyle name="Good 3" xfId="809"/>
    <cellStyle name="Good 3 2" xfId="810"/>
    <cellStyle name="Good 4" xfId="811"/>
    <cellStyle name="Good 4 2" xfId="812"/>
    <cellStyle name="Good 5" xfId="813"/>
    <cellStyle name="Good 5 2" xfId="814"/>
    <cellStyle name="Good 6" xfId="815"/>
    <cellStyle name="Good 6 2" xfId="816"/>
    <cellStyle name="gs]_x000a__x000a_Window=2,20,640,452, , ,3_x000a__x000a_dir1=0,0,640,184,-1,-1,3,30,201,1808,254,C:\EXCEL\VERKAUF\GLOBUS\*.*_x000a__x000a_dir20=11" xfId="817"/>
    <cellStyle name="gs]_x000a__x000a_Window=2,20,640,452, , ,3_x000a__x000a_dir1=0,0,640,184,-1,-1,3,30,201,1808,254,C:\EXCEL\VERKAUF\GLOBUS\*.*_x000a__x000a_dir20=11 2" xfId="818"/>
    <cellStyle name="gs]_x000a__x000a_Window=2,20,640,452, , ,3_x000a__x000a_dir1=0,0,640,184,-1,-1,3,30,201,1808,254,C:\EXCEL\VERKAUF\GLOBUS\*.*_x000a__x000a_dir20=11 2 2" xfId="819"/>
    <cellStyle name="gs]_x000d__x000a_Window=2,20,640,452, , ,3_x000d__x000a_dir1=0,0,640,184,-1,-1,3,30,201,1808,254,C:\EXCEL\VERKAUF\GLOBUS\*.*_x000d__x000a_dir20=11" xfId="820"/>
    <cellStyle name="Heading 1" xfId="821"/>
    <cellStyle name="Heading 1 2" xfId="822"/>
    <cellStyle name="Heading 1 2 2" xfId="823"/>
    <cellStyle name="Heading 1 2 3" xfId="824"/>
    <cellStyle name="Heading 1 2 3 2" xfId="825"/>
    <cellStyle name="Heading 1 2 3 3" xfId="826"/>
    <cellStyle name="Heading 1 2 4" xfId="827"/>
    <cellStyle name="Heading 1 2 4 2" xfId="828"/>
    <cellStyle name="Heading 1 2 5" xfId="829"/>
    <cellStyle name="Heading 1 3" xfId="830"/>
    <cellStyle name="Heading 1 3 2" xfId="831"/>
    <cellStyle name="Heading 1 4" xfId="832"/>
    <cellStyle name="Heading 1 4 2" xfId="833"/>
    <cellStyle name="Heading 1 5" xfId="834"/>
    <cellStyle name="Heading 1 5 2" xfId="835"/>
    <cellStyle name="Heading 1 6" xfId="836"/>
    <cellStyle name="Heading 2" xfId="837"/>
    <cellStyle name="Heading 2 2" xfId="838"/>
    <cellStyle name="Heading 2 2 2" xfId="839"/>
    <cellStyle name="Heading 2 2 3" xfId="840"/>
    <cellStyle name="Heading 2 2 3 2" xfId="841"/>
    <cellStyle name="Heading 2 2 3 3" xfId="842"/>
    <cellStyle name="Heading 2 2 4" xfId="843"/>
    <cellStyle name="Heading 2 2 4 2" xfId="844"/>
    <cellStyle name="Heading 2 2 5" xfId="845"/>
    <cellStyle name="Heading 2 3" xfId="846"/>
    <cellStyle name="Heading 2 3 2" xfId="847"/>
    <cellStyle name="Heading 2 4" xfId="848"/>
    <cellStyle name="Heading 2 4 2" xfId="849"/>
    <cellStyle name="Heading 2 5" xfId="850"/>
    <cellStyle name="Heading 2 5 2" xfId="851"/>
    <cellStyle name="Heading 2 6" xfId="852"/>
    <cellStyle name="Heading 3" xfId="853"/>
    <cellStyle name="Heading 3 2" xfId="854"/>
    <cellStyle name="Heading 3 2 2" xfId="855"/>
    <cellStyle name="Heading 3 2 3" xfId="856"/>
    <cellStyle name="Heading 3 2 3 2" xfId="857"/>
    <cellStyle name="Heading 3 2 3 3" xfId="858"/>
    <cellStyle name="Heading 3 2 4" xfId="859"/>
    <cellStyle name="Heading 3 2 4 2" xfId="860"/>
    <cellStyle name="Heading 3 2 5" xfId="861"/>
    <cellStyle name="Heading 3 3" xfId="862"/>
    <cellStyle name="Heading 3 3 2" xfId="863"/>
    <cellStyle name="Heading 3 4" xfId="864"/>
    <cellStyle name="Heading 3 4 2" xfId="865"/>
    <cellStyle name="Heading 3 5" xfId="866"/>
    <cellStyle name="Heading 3 5 2" xfId="867"/>
    <cellStyle name="Heading 3 6" xfId="868"/>
    <cellStyle name="Heading 4" xfId="869"/>
    <cellStyle name="Heading 4 2" xfId="870"/>
    <cellStyle name="Heading 4 2 2" xfId="871"/>
    <cellStyle name="Heading 4 2 3" xfId="872"/>
    <cellStyle name="Heading 4 2 3 2" xfId="873"/>
    <cellStyle name="Heading 4 2 3 3" xfId="874"/>
    <cellStyle name="Heading 4 2 4" xfId="875"/>
    <cellStyle name="Heading 4 2 4 2" xfId="876"/>
    <cellStyle name="Heading 4 2 5" xfId="877"/>
    <cellStyle name="Heading 4 3" xfId="878"/>
    <cellStyle name="Heading 4 3 2" xfId="879"/>
    <cellStyle name="Heading 4 4" xfId="880"/>
    <cellStyle name="Heading 4 4 2" xfId="881"/>
    <cellStyle name="Heading 4 5" xfId="882"/>
    <cellStyle name="Heading 4 5 2" xfId="883"/>
    <cellStyle name="Heading 4 6" xfId="884"/>
    <cellStyle name="Hiperpovezava 2" xfId="885"/>
    <cellStyle name="Hiperpovezava 2 2" xfId="886"/>
    <cellStyle name="Hiperpovezava 2 2 2" xfId="887"/>
    <cellStyle name="Hiperpovezava 2 2 3" xfId="888"/>
    <cellStyle name="Hiperpovezava 2 3" xfId="889"/>
    <cellStyle name="Hiperpovezava 2 4" xfId="890"/>
    <cellStyle name="Hiperpovezava 3" xfId="891"/>
    <cellStyle name="Hyperlink" xfId="2411" builtinId="8" hidden="1"/>
    <cellStyle name="Hyperlink" xfId="2413" builtinId="8" hidden="1"/>
    <cellStyle name="Hyperlink" xfId="2415" builtinId="8" hidden="1"/>
    <cellStyle name="Hyperlink 2" xfId="892"/>
    <cellStyle name="Hyperlink 2 2" xfId="893"/>
    <cellStyle name="Input" xfId="894"/>
    <cellStyle name="Input 2" xfId="895"/>
    <cellStyle name="Input 2 2" xfId="896"/>
    <cellStyle name="Input 2 3" xfId="897"/>
    <cellStyle name="Input 2 3 2" xfId="898"/>
    <cellStyle name="Input 2 4" xfId="899"/>
    <cellStyle name="Input 2 4 2" xfId="900"/>
    <cellStyle name="Input 2 5" xfId="901"/>
    <cellStyle name="Input 3" xfId="902"/>
    <cellStyle name="Input 3 2" xfId="903"/>
    <cellStyle name="Input 4" xfId="904"/>
    <cellStyle name="Input 4 2" xfId="905"/>
    <cellStyle name="Input 5" xfId="906"/>
    <cellStyle name="Input 5 2" xfId="907"/>
    <cellStyle name="Input 6" xfId="908"/>
    <cellStyle name="Izhod 2" xfId="909"/>
    <cellStyle name="Izhod 2 2" xfId="910"/>
    <cellStyle name="Izhod 2 2 2" xfId="911"/>
    <cellStyle name="Izhod 2 3" xfId="912"/>
    <cellStyle name="Izhod 3" xfId="913"/>
    <cellStyle name="Izhod 3 2" xfId="914"/>
    <cellStyle name="Izhod 4" xfId="915"/>
    <cellStyle name="Izhod 4 2" xfId="916"/>
    <cellStyle name="kolona A" xfId="917"/>
    <cellStyle name="kolona A 2" xfId="918"/>
    <cellStyle name="kolona B" xfId="919"/>
    <cellStyle name="kolona B 2" xfId="920"/>
    <cellStyle name="kolona C" xfId="921"/>
    <cellStyle name="kolona C 2" xfId="922"/>
    <cellStyle name="kolona E" xfId="923"/>
    <cellStyle name="kolona E 2" xfId="924"/>
    <cellStyle name="kolona F" xfId="925"/>
    <cellStyle name="kolona F 2" xfId="926"/>
    <cellStyle name="kolona G" xfId="927"/>
    <cellStyle name="kolona G 2" xfId="928"/>
    <cellStyle name="kolona H" xfId="929"/>
    <cellStyle name="kolona H 2" xfId="930"/>
    <cellStyle name="Komma0" xfId="931"/>
    <cellStyle name="Komma0 2" xfId="932"/>
    <cellStyle name="Komma0 2 2" xfId="933"/>
    <cellStyle name="Komma0 2 2 2" xfId="934"/>
    <cellStyle name="Komma0 2 2 3" xfId="935"/>
    <cellStyle name="Komma0 2 3" xfId="936"/>
    <cellStyle name="Komma0 2 4" xfId="937"/>
    <cellStyle name="Komma0 3" xfId="938"/>
    <cellStyle name="Komma0 3 2" xfId="939"/>
    <cellStyle name="Komma0 3 2 2" xfId="940"/>
    <cellStyle name="Komma0 3 2 3" xfId="941"/>
    <cellStyle name="Komma0 3 3" xfId="942"/>
    <cellStyle name="Komma0 3 4" xfId="943"/>
    <cellStyle name="Komma0 4" xfId="944"/>
    <cellStyle name="Komma0 4 2" xfId="945"/>
    <cellStyle name="Komma0 4 2 2" xfId="946"/>
    <cellStyle name="Komma0 4 2 2 2" xfId="947"/>
    <cellStyle name="Komma0 4 2 2 3" xfId="948"/>
    <cellStyle name="Komma0 4 2 3" xfId="949"/>
    <cellStyle name="Komma0 4 2 4" xfId="950"/>
    <cellStyle name="Komma0 4 3" xfId="951"/>
    <cellStyle name="Komma0 4 4" xfId="952"/>
    <cellStyle name="Komma0 5" xfId="953"/>
    <cellStyle name="Komma0 6" xfId="954"/>
    <cellStyle name="Komma0 6 2" xfId="955"/>
    <cellStyle name="Komma0_List1" xfId="956"/>
    <cellStyle name="Linked Cell" xfId="957"/>
    <cellStyle name="Linked Cell 2" xfId="958"/>
    <cellStyle name="Linked Cell 2 2" xfId="959"/>
    <cellStyle name="Linked Cell 2 3" xfId="960"/>
    <cellStyle name="Linked Cell 2 3 2" xfId="961"/>
    <cellStyle name="Linked Cell 2 3 3" xfId="962"/>
    <cellStyle name="Linked Cell 2 4" xfId="963"/>
    <cellStyle name="Linked Cell 2 4 2" xfId="964"/>
    <cellStyle name="Linked Cell 2 5" xfId="965"/>
    <cellStyle name="Linked Cell 3" xfId="966"/>
    <cellStyle name="Linked Cell 3 2" xfId="967"/>
    <cellStyle name="Linked Cell 4" xfId="968"/>
    <cellStyle name="Linked Cell 4 2" xfId="969"/>
    <cellStyle name="Linked Cell 5" xfId="970"/>
    <cellStyle name="Linked Cell 5 2" xfId="971"/>
    <cellStyle name="Linked Cell 6" xfId="972"/>
    <cellStyle name="Naslov 1 1" xfId="973"/>
    <cellStyle name="Naslov 1 1 2" xfId="974"/>
    <cellStyle name="Naslov 1 2" xfId="975"/>
    <cellStyle name="Naslov 1 2 2" xfId="976"/>
    <cellStyle name="Naslov 1 2 2 2" xfId="977"/>
    <cellStyle name="Naslov 1 2 3" xfId="978"/>
    <cellStyle name="Naslov 1 3" xfId="979"/>
    <cellStyle name="Naslov 1 3 2" xfId="980"/>
    <cellStyle name="Naslov 1 4" xfId="981"/>
    <cellStyle name="Naslov 1 4 2" xfId="982"/>
    <cellStyle name="Naslov 1 5" xfId="983"/>
    <cellStyle name="Naslov 2 2" xfId="984"/>
    <cellStyle name="Naslov 2 2 2" xfId="985"/>
    <cellStyle name="Naslov 2 2 2 2" xfId="986"/>
    <cellStyle name="Naslov 2 2 3" xfId="987"/>
    <cellStyle name="Naslov 2 3" xfId="988"/>
    <cellStyle name="Naslov 2 3 2" xfId="989"/>
    <cellStyle name="Naslov 2 4" xfId="990"/>
    <cellStyle name="Naslov 2 4 2" xfId="991"/>
    <cellStyle name="Naslov 2 5" xfId="992"/>
    <cellStyle name="Naslov 3 2" xfId="993"/>
    <cellStyle name="Naslov 3 2 2" xfId="994"/>
    <cellStyle name="Naslov 3 2 2 2" xfId="995"/>
    <cellStyle name="Naslov 3 2 3" xfId="996"/>
    <cellStyle name="Naslov 3 3" xfId="997"/>
    <cellStyle name="Naslov 3 3 2" xfId="998"/>
    <cellStyle name="Naslov 3 4" xfId="999"/>
    <cellStyle name="Naslov 3 4 2" xfId="1000"/>
    <cellStyle name="Naslov 3 5" xfId="1001"/>
    <cellStyle name="Naslov 4 2" xfId="1002"/>
    <cellStyle name="Naslov 4 2 2" xfId="1003"/>
    <cellStyle name="Naslov 4 2 2 2" xfId="1004"/>
    <cellStyle name="Naslov 4 2 3" xfId="1005"/>
    <cellStyle name="Naslov 4 3" xfId="1006"/>
    <cellStyle name="Naslov 4 3 2" xfId="1007"/>
    <cellStyle name="Naslov 4 4" xfId="1008"/>
    <cellStyle name="Naslov 4 4 2" xfId="1009"/>
    <cellStyle name="Naslov 4 5" xfId="1010"/>
    <cellStyle name="Naslov 5" xfId="1011"/>
    <cellStyle name="Naslov 5 2" xfId="1012"/>
    <cellStyle name="Navadno 10" xfId="1013"/>
    <cellStyle name="Navadno 10 2" xfId="1014"/>
    <cellStyle name="Navadno 10 2 2" xfId="1015"/>
    <cellStyle name="Navadno 10 2 2 2" xfId="1016"/>
    <cellStyle name="Navadno 10 2 2 2 2" xfId="1017"/>
    <cellStyle name="Navadno 10 3" xfId="1018"/>
    <cellStyle name="Navadno 11" xfId="1019"/>
    <cellStyle name="Navadno 11 2" xfId="1020"/>
    <cellStyle name="Navadno 11 2 2" xfId="1021"/>
    <cellStyle name="Navadno 11 2 2 2" xfId="1022"/>
    <cellStyle name="Navadno 11 2 2 2 2" xfId="1023"/>
    <cellStyle name="Navadno 11 2 2 2 2 2" xfId="1024"/>
    <cellStyle name="Navadno 11 2 2 2 2 2 2" xfId="1025"/>
    <cellStyle name="Navadno 11 2 2 3" xfId="1026"/>
    <cellStyle name="Navadno 11 2 2 3 2" xfId="1027"/>
    <cellStyle name="Navadno 11 2 2 3 2 2" xfId="1028"/>
    <cellStyle name="Navadno 11 2 3" xfId="1029"/>
    <cellStyle name="Navadno 11 2 3 2" xfId="1030"/>
    <cellStyle name="Navadno 11 2 3 2 2" xfId="1031"/>
    <cellStyle name="Navadno 11 3" xfId="1032"/>
    <cellStyle name="Navadno 11 3 2" xfId="1033"/>
    <cellStyle name="Navadno 11 3 2 2" xfId="1034"/>
    <cellStyle name="Navadno 11 3 2 2 2" xfId="1035"/>
    <cellStyle name="Navadno 11 4" xfId="1036"/>
    <cellStyle name="Navadno 11 4 2" xfId="1037"/>
    <cellStyle name="Navadno 11 5" xfId="1038"/>
    <cellStyle name="Navadno 11 5 2" xfId="1039"/>
    <cellStyle name="Navadno 12" xfId="1040"/>
    <cellStyle name="Navadno 12 2" xfId="1041"/>
    <cellStyle name="Navadno 13" xfId="1042"/>
    <cellStyle name="Navadno 13 2" xfId="1043"/>
    <cellStyle name="Navadno 13 2 2" xfId="1044"/>
    <cellStyle name="Navadno 13 2 2 2" xfId="1045"/>
    <cellStyle name="Navadno 13 2 2 2 2" xfId="1046"/>
    <cellStyle name="Navadno 13 3" xfId="1047"/>
    <cellStyle name="Navadno 13 3 2" xfId="1048"/>
    <cellStyle name="Navadno 13 3 2 2" xfId="1049"/>
    <cellStyle name="Navadno 14" xfId="1050"/>
    <cellStyle name="Navadno 14 2" xfId="1051"/>
    <cellStyle name="Navadno 14 2 2" xfId="1052"/>
    <cellStyle name="Navadno 14 2 2 2" xfId="1053"/>
    <cellStyle name="Navadno 14 2 2 2 2" xfId="1054"/>
    <cellStyle name="Navadno 14 2 2 2 2 2" xfId="1055"/>
    <cellStyle name="Navadno 14 2 3" xfId="1056"/>
    <cellStyle name="Navadno 14 2 3 2" xfId="1057"/>
    <cellStyle name="Navadno 14 2 3 2 2" xfId="1058"/>
    <cellStyle name="Navadno 14 3" xfId="1059"/>
    <cellStyle name="Navadno 14 3 2" xfId="1060"/>
    <cellStyle name="Navadno 14 3 2 2" xfId="1061"/>
    <cellStyle name="Navadno 14 3 2 2 2" xfId="1062"/>
    <cellStyle name="Navadno 14 4" xfId="1063"/>
    <cellStyle name="Navadno 14 4 2" xfId="1064"/>
    <cellStyle name="Navadno 14 4 2 2" xfId="1065"/>
    <cellStyle name="Navadno 15" xfId="1066"/>
    <cellStyle name="Navadno 15 2" xfId="1067"/>
    <cellStyle name="Navadno 15 2 2" xfId="1068"/>
    <cellStyle name="Navadno 15 2 2 2" xfId="1069"/>
    <cellStyle name="Navadno 15 2 2 2 2" xfId="1070"/>
    <cellStyle name="Navadno 15 2 2 2 2 2" xfId="1071"/>
    <cellStyle name="Navadno 15 2 3" xfId="1072"/>
    <cellStyle name="Navadno 15 2 3 2" xfId="1073"/>
    <cellStyle name="Navadno 15 2 3 2 2" xfId="1074"/>
    <cellStyle name="Navadno 15 3" xfId="1075"/>
    <cellStyle name="Navadno 15 3 2" xfId="1076"/>
    <cellStyle name="Navadno 15 3 2 2" xfId="1077"/>
    <cellStyle name="Navadno 15 3 2 2 2" xfId="1078"/>
    <cellStyle name="Navadno 15 4" xfId="1079"/>
    <cellStyle name="Navadno 15 4 2" xfId="1080"/>
    <cellStyle name="Navadno 15 4 2 2" xfId="1081"/>
    <cellStyle name="Navadno 16" xfId="1082"/>
    <cellStyle name="Navadno 16 2" xfId="1083"/>
    <cellStyle name="Navadno 16 2 2" xfId="1084"/>
    <cellStyle name="Navadno 16 2 2 2" xfId="1085"/>
    <cellStyle name="Navadno 16 2 2 2 2" xfId="1086"/>
    <cellStyle name="Navadno 16 2 2 2 2 2" xfId="1087"/>
    <cellStyle name="Navadno 16 2 3" xfId="1088"/>
    <cellStyle name="Navadno 16 2 3 2" xfId="1089"/>
    <cellStyle name="Navadno 16 2 3 2 2" xfId="1090"/>
    <cellStyle name="Navadno 16 3" xfId="1091"/>
    <cellStyle name="Navadno 16 3 2" xfId="1092"/>
    <cellStyle name="Navadno 16 3 2 2" xfId="1093"/>
    <cellStyle name="Navadno 16 3 2 2 2" xfId="1094"/>
    <cellStyle name="Navadno 16 4" xfId="1095"/>
    <cellStyle name="Navadno 16 4 2" xfId="1096"/>
    <cellStyle name="Navadno 16 4 2 2" xfId="1097"/>
    <cellStyle name="Navadno 17" xfId="1098"/>
    <cellStyle name="Navadno 17 2" xfId="1099"/>
    <cellStyle name="Navadno 17 2 2" xfId="1100"/>
    <cellStyle name="Navadno 17 2 2 2" xfId="1101"/>
    <cellStyle name="Navadno 17 2 2 2 2" xfId="1102"/>
    <cellStyle name="Navadno 17 2 2 2 2 2" xfId="1103"/>
    <cellStyle name="Navadno 17 2 3" xfId="1104"/>
    <cellStyle name="Navadno 17 2 3 2" xfId="1105"/>
    <cellStyle name="Navadno 17 2 3 2 2" xfId="1106"/>
    <cellStyle name="Navadno 17 3" xfId="1107"/>
    <cellStyle name="Navadno 17 3 2" xfId="1108"/>
    <cellStyle name="Navadno 17 3 2 2" xfId="1109"/>
    <cellStyle name="Navadno 17 3 2 2 2" xfId="1110"/>
    <cellStyle name="Navadno 17 4" xfId="1111"/>
    <cellStyle name="Navadno 17 4 2" xfId="1112"/>
    <cellStyle name="Navadno 17 4 2 2" xfId="1113"/>
    <cellStyle name="Navadno 18" xfId="1114"/>
    <cellStyle name="Navadno 18 2" xfId="1115"/>
    <cellStyle name="Navadno 18 2 2" xfId="1116"/>
    <cellStyle name="Navadno 18 2 2 2" xfId="1117"/>
    <cellStyle name="Navadno 18 2 2 2 2" xfId="1118"/>
    <cellStyle name="Navadno 18 2 2 2 2 2" xfId="1119"/>
    <cellStyle name="Navadno 18 2 3" xfId="1120"/>
    <cellStyle name="Navadno 18 2 3 2" xfId="1121"/>
    <cellStyle name="Navadno 18 2 3 2 2" xfId="1122"/>
    <cellStyle name="Navadno 18 3" xfId="1123"/>
    <cellStyle name="Navadno 18 3 2" xfId="1124"/>
    <cellStyle name="Navadno 18 3 2 2" xfId="1125"/>
    <cellStyle name="Navadno 18 3 2 2 2" xfId="1126"/>
    <cellStyle name="Navadno 18 4" xfId="1127"/>
    <cellStyle name="Navadno 18 4 2" xfId="1128"/>
    <cellStyle name="Navadno 18 4 2 2" xfId="1129"/>
    <cellStyle name="Navadno 19" xfId="1130"/>
    <cellStyle name="Navadno 19 2" xfId="1131"/>
    <cellStyle name="Navadno 19 2 2" xfId="1132"/>
    <cellStyle name="Navadno 19 2 2 2" xfId="1133"/>
    <cellStyle name="Navadno 2" xfId="1"/>
    <cellStyle name="Navadno 2 2" xfId="1134"/>
    <cellStyle name="Navadno 2 2 2" xfId="1135"/>
    <cellStyle name="Navadno 2 2 2 2" xfId="1136"/>
    <cellStyle name="Navadno 2 2 2 2 2" xfId="1137"/>
    <cellStyle name="Navadno 2 2 2 2 2 2" xfId="1138"/>
    <cellStyle name="Navadno 2 2 2 2 2 2 2" xfId="1139"/>
    <cellStyle name="Navadno 2 2 2 3" xfId="1140"/>
    <cellStyle name="Navadno 2 2 2 3 2" xfId="1141"/>
    <cellStyle name="Navadno 2 2 2 3 2 2" xfId="1142"/>
    <cellStyle name="Navadno 2 2 3" xfId="1143"/>
    <cellStyle name="Navadno 2 2 3 2" xfId="1144"/>
    <cellStyle name="Navadno 2 2 3 2 2" xfId="1145"/>
    <cellStyle name="Navadno 2 2 3 2 2 2" xfId="1146"/>
    <cellStyle name="Navadno 2 2 3 2 2 2 2" xfId="1147"/>
    <cellStyle name="Navadno 2 2 3 3" xfId="1148"/>
    <cellStyle name="Navadno 2 2 3 3 2" xfId="1149"/>
    <cellStyle name="Navadno 2 2 3 3 2 2" xfId="1150"/>
    <cellStyle name="Navadno 2 2 4" xfId="1151"/>
    <cellStyle name="Navadno 2 2 4 2" xfId="1152"/>
    <cellStyle name="Navadno 2 2 4 2 2" xfId="1153"/>
    <cellStyle name="Navadno 2 2 4 2 2 2" xfId="1154"/>
    <cellStyle name="Navadno 2 2 4 2 2 2 2" xfId="1155"/>
    <cellStyle name="Navadno 2 2 4 3" xfId="1156"/>
    <cellStyle name="Navadno 2 2 4 3 2" xfId="1157"/>
    <cellStyle name="Navadno 2 2 4 3 2 2" xfId="1158"/>
    <cellStyle name="Navadno 2 2 5" xfId="1159"/>
    <cellStyle name="Navadno 2 2 5 2" xfId="1160"/>
    <cellStyle name="Navadno 2 2 5 2 2" xfId="1161"/>
    <cellStyle name="Navadno 2 2 5 2 2 2" xfId="1162"/>
    <cellStyle name="Navadno 2 2 6" xfId="1163"/>
    <cellStyle name="Navadno 2 2 6 2" xfId="1164"/>
    <cellStyle name="Navadno 2 2 7" xfId="1165"/>
    <cellStyle name="Navadno 2 2 7 2" xfId="1166"/>
    <cellStyle name="Navadno 2 2 7 2 2" xfId="1167"/>
    <cellStyle name="Navadno 2 3" xfId="1168"/>
    <cellStyle name="Navadno 2 3 2" xfId="1169"/>
    <cellStyle name="Navadno 2 3 2 2" xfId="1170"/>
    <cellStyle name="Navadno 2 3 2 2 2" xfId="1171"/>
    <cellStyle name="Navadno 2 3 2 2 2 2" xfId="1172"/>
    <cellStyle name="Navadno 2 3 2 2 2 2 2" xfId="1173"/>
    <cellStyle name="Navadno 2 3 2 3" xfId="1174"/>
    <cellStyle name="Navadno 2 3 2 3 2" xfId="1175"/>
    <cellStyle name="Navadno 2 3 2 3 2 2" xfId="1176"/>
    <cellStyle name="Navadno 2 3 3" xfId="1177"/>
    <cellStyle name="Navadno 2 4" xfId="1178"/>
    <cellStyle name="Navadno 2 4 2" xfId="1179"/>
    <cellStyle name="Navadno 2 4 2 2" xfId="1180"/>
    <cellStyle name="Navadno 2 4 2 2 2" xfId="1181"/>
    <cellStyle name="Navadno 2 4 2 2 2 2" xfId="1182"/>
    <cellStyle name="Navadno 2 4 3" xfId="1183"/>
    <cellStyle name="Navadno 2 4 3 2" xfId="1184"/>
    <cellStyle name="Navadno 2 4 3 2 2" xfId="1185"/>
    <cellStyle name="Navadno 2 5" xfId="1186"/>
    <cellStyle name="Navadno 2 5 2" xfId="1187"/>
    <cellStyle name="Navadno 2 6" xfId="1188"/>
    <cellStyle name="Navadno 2 6 2" xfId="1189"/>
    <cellStyle name="Navadno 2 6 2 2" xfId="1190"/>
    <cellStyle name="Navadno 2 6 2 2 2" xfId="1191"/>
    <cellStyle name="Navadno 2 7" xfId="1192"/>
    <cellStyle name="Navadno 2 7 2" xfId="1193"/>
    <cellStyle name="Navadno 2 8" xfId="1194"/>
    <cellStyle name="Navadno 2 8 2" xfId="1195"/>
    <cellStyle name="Navadno 2 8 2 2" xfId="1196"/>
    <cellStyle name="Navadno 20" xfId="1197"/>
    <cellStyle name="Navadno 20 2" xfId="1198"/>
    <cellStyle name="Navadno 20 2 2" xfId="1199"/>
    <cellStyle name="Navadno 20 2 2 2" xfId="1200"/>
    <cellStyle name="Navadno 20 3" xfId="1201"/>
    <cellStyle name="Navadno 20 3 2" xfId="1202"/>
    <cellStyle name="Navadno 21" xfId="1203"/>
    <cellStyle name="Navadno 21 2" xfId="1204"/>
    <cellStyle name="Navadno 22" xfId="1205"/>
    <cellStyle name="Navadno 22 2" xfId="1206"/>
    <cellStyle name="Navadno 22 2 2" xfId="1207"/>
    <cellStyle name="Navadno 3" xfId="2"/>
    <cellStyle name="Navadno 3 2" xfId="1208"/>
    <cellStyle name="Navadno 3 2 2" xfId="1209"/>
    <cellStyle name="Navadno 3 3" xfId="1210"/>
    <cellStyle name="Navadno 3 3 2" xfId="1211"/>
    <cellStyle name="Navadno 3 3 2 2" xfId="1212"/>
    <cellStyle name="Navadno 3 3 2 2 2" xfId="1213"/>
    <cellStyle name="Navadno 3 3 2 2 2 2" xfId="1214"/>
    <cellStyle name="Navadno 3 3 3" xfId="1215"/>
    <cellStyle name="Navadno 3 3 3 2" xfId="1216"/>
    <cellStyle name="Navadno 3 3 3 2 2" xfId="1217"/>
    <cellStyle name="Navadno 3 4" xfId="1218"/>
    <cellStyle name="Navadno 3 4 2" xfId="1219"/>
    <cellStyle name="Navadno 3 4 2 2" xfId="1220"/>
    <cellStyle name="Navadno 3 4 2 2 2" xfId="1221"/>
    <cellStyle name="Navadno 3 4 2 2 2 2" xfId="1222"/>
    <cellStyle name="Navadno 3 4 3" xfId="1223"/>
    <cellStyle name="Navadno 3 4 3 2" xfId="1224"/>
    <cellStyle name="Navadno 3 4 3 2 2" xfId="1225"/>
    <cellStyle name="Navadno 3 5" xfId="1226"/>
    <cellStyle name="Navadno 3 5 2" xfId="1227"/>
    <cellStyle name="Navadno 3 6" xfId="1228"/>
    <cellStyle name="Navadno 3 6 2" xfId="1229"/>
    <cellStyle name="Navadno 3 6 2 2" xfId="1230"/>
    <cellStyle name="Navadno 3 6 2 2 2" xfId="1231"/>
    <cellStyle name="Navadno 3 7" xfId="1232"/>
    <cellStyle name="Navadno 3 7 2" xfId="1233"/>
    <cellStyle name="Navadno 3 8" xfId="1234"/>
    <cellStyle name="Navadno 3 8 2" xfId="1235"/>
    <cellStyle name="Navadno 3 8 2 2" xfId="1236"/>
    <cellStyle name="Navadno 4" xfId="3"/>
    <cellStyle name="Navadno 4 10" xfId="1237"/>
    <cellStyle name="Navadno 4 10 2" xfId="1238"/>
    <cellStyle name="Navadno 4 11" xfId="1239"/>
    <cellStyle name="Navadno 4 11 2" xfId="1240"/>
    <cellStyle name="Navadno 4 11 2 2" xfId="1241"/>
    <cellStyle name="Navadno 4 2" xfId="1242"/>
    <cellStyle name="Navadno 4 2 2" xfId="1243"/>
    <cellStyle name="Navadno 4 2 2 2" xfId="1244"/>
    <cellStyle name="Navadno 4 2 2 2 2" xfId="1245"/>
    <cellStyle name="Navadno 4 2 2 3" xfId="1246"/>
    <cellStyle name="Navadno 4 2 3" xfId="1247"/>
    <cellStyle name="Navadno 4 2 3 2" xfId="1248"/>
    <cellStyle name="Navadno 4 2 3 2 2" xfId="1249"/>
    <cellStyle name="Navadno 4 2 3 3" xfId="1250"/>
    <cellStyle name="Navadno 4 2 4" xfId="1251"/>
    <cellStyle name="Navadno 4 2 4 2" xfId="1252"/>
    <cellStyle name="Navadno 4 2 5" xfId="1253"/>
    <cellStyle name="Navadno 4 3" xfId="1254"/>
    <cellStyle name="Navadno 4 3 2" xfId="1255"/>
    <cellStyle name="Navadno 4 3 2 2" xfId="1256"/>
    <cellStyle name="Navadno 4 3 2 2 2" xfId="1257"/>
    <cellStyle name="Navadno 4 3 2 3" xfId="1258"/>
    <cellStyle name="Navadno 4 3 3" xfId="1259"/>
    <cellStyle name="Navadno 4 3 3 2" xfId="1260"/>
    <cellStyle name="Navadno 4 3 3 2 2" xfId="1261"/>
    <cellStyle name="Navadno 4 3 3 3" xfId="1262"/>
    <cellStyle name="Navadno 4 3 4" xfId="1263"/>
    <cellStyle name="Navadno 4 3 4 2" xfId="1264"/>
    <cellStyle name="Navadno 4 3 5" xfId="1265"/>
    <cellStyle name="Navadno 4 4" xfId="1266"/>
    <cellStyle name="Navadno 4 4 2" xfId="1267"/>
    <cellStyle name="Navadno 4 4 2 2" xfId="1268"/>
    <cellStyle name="Navadno 4 4 3" xfId="1269"/>
    <cellStyle name="Navadno 4 5" xfId="1270"/>
    <cellStyle name="Navadno 4 5 2" xfId="1271"/>
    <cellStyle name="Navadno 4 5 2 2" xfId="1272"/>
    <cellStyle name="Navadno 4 5 3" xfId="1273"/>
    <cellStyle name="Navadno 4 6" xfId="1274"/>
    <cellStyle name="Navadno 4 6 2" xfId="1275"/>
    <cellStyle name="Navadno 4 7" xfId="1276"/>
    <cellStyle name="Navadno 4 7 2" xfId="1277"/>
    <cellStyle name="Navadno 4 7 2 2" xfId="1278"/>
    <cellStyle name="Navadno 4 7 2 2 2" xfId="1279"/>
    <cellStyle name="Navadno 4 7 2 2 2 2" xfId="1280"/>
    <cellStyle name="Navadno 4 7 3" xfId="1281"/>
    <cellStyle name="Navadno 4 7 3 2" xfId="1282"/>
    <cellStyle name="Navadno 4 7 3 2 2" xfId="1283"/>
    <cellStyle name="Navadno 4 8" xfId="1284"/>
    <cellStyle name="Navadno 4 8 2" xfId="1285"/>
    <cellStyle name="Navadno 4 9" xfId="1286"/>
    <cellStyle name="Navadno 4 9 2" xfId="1287"/>
    <cellStyle name="Navadno 4 9 2 2" xfId="1288"/>
    <cellStyle name="Navadno 4 9 2 2 2" xfId="1289"/>
    <cellStyle name="Navadno 5" xfId="7"/>
    <cellStyle name="Navadno 5 2" xfId="1290"/>
    <cellStyle name="Navadno 5 2 2" xfId="1291"/>
    <cellStyle name="Navadno 5 2 2 2" xfId="1292"/>
    <cellStyle name="Navadno 5 2 2 2 2" xfId="1293"/>
    <cellStyle name="Navadno 5 2 2 2 2 2" xfId="1294"/>
    <cellStyle name="Navadno 5 2 3" xfId="1295"/>
    <cellStyle name="Navadno 5 2 3 2" xfId="1296"/>
    <cellStyle name="Navadno 5 2 3 2 2" xfId="1297"/>
    <cellStyle name="Navadno 5 3" xfId="1298"/>
    <cellStyle name="Navadno 5 3 2" xfId="1299"/>
    <cellStyle name="Navadno 5 3 2 2" xfId="1300"/>
    <cellStyle name="Navadno 5 3 2 2 2" xfId="1301"/>
    <cellStyle name="Navadno 5 4" xfId="1302"/>
    <cellStyle name="Navadno 5 4 2" xfId="1303"/>
    <cellStyle name="Navadno 5 4 2 2" xfId="1304"/>
    <cellStyle name="Navadno 6" xfId="8"/>
    <cellStyle name="Navadno 6 2" xfId="1305"/>
    <cellStyle name="Navadno 6 2 2" xfId="1306"/>
    <cellStyle name="Navadno 6 2 2 2" xfId="1307"/>
    <cellStyle name="Navadno 6 2 2 2 2" xfId="1308"/>
    <cellStyle name="Navadno 6 2 2 2 2 2" xfId="1309"/>
    <cellStyle name="Navadno 6 2 3" xfId="1310"/>
    <cellStyle name="Navadno 6 2 3 2" xfId="1311"/>
    <cellStyle name="Navadno 6 2 3 2 2" xfId="1312"/>
    <cellStyle name="Navadno 6 3" xfId="1313"/>
    <cellStyle name="Navadno 6 3 2" xfId="1314"/>
    <cellStyle name="Navadno 6 3 2 2" xfId="1315"/>
    <cellStyle name="Navadno 6 3 2 2 2" xfId="1316"/>
    <cellStyle name="Navadno 6 4" xfId="1317"/>
    <cellStyle name="Navadno 6 4 2" xfId="1318"/>
    <cellStyle name="Navadno 6 4 2 2" xfId="1319"/>
    <cellStyle name="Navadno 7" xfId="1320"/>
    <cellStyle name="Navadno 7 2" xfId="1321"/>
    <cellStyle name="Navadno 7 2 2" xfId="1322"/>
    <cellStyle name="Navadno 7 2 2 2" xfId="1323"/>
    <cellStyle name="Navadno 7 2 2 2 2" xfId="1324"/>
    <cellStyle name="Navadno 7 3" xfId="1325"/>
    <cellStyle name="Navadno 7 3 2" xfId="1326"/>
    <cellStyle name="Navadno 7 3 2 2" xfId="1327"/>
    <cellStyle name="Navadno 7 3 2 2 2" xfId="1328"/>
    <cellStyle name="Navadno 7 4" xfId="1329"/>
    <cellStyle name="Navadno 7 4 2" xfId="1330"/>
    <cellStyle name="Navadno 7 4 2 2" xfId="1331"/>
    <cellStyle name="Navadno 8" xfId="1332"/>
    <cellStyle name="Navadno 8 2" xfId="1333"/>
    <cellStyle name="Navadno 8 2 2" xfId="1334"/>
    <cellStyle name="Navadno 8 3" xfId="1335"/>
    <cellStyle name="Navadno 8 3 2" xfId="1336"/>
    <cellStyle name="Navadno 8 3 2 2" xfId="1337"/>
    <cellStyle name="Navadno 8 3 2 2 2" xfId="1338"/>
    <cellStyle name="Navadno 8 4" xfId="1339"/>
    <cellStyle name="Navadno 85" xfId="1340"/>
    <cellStyle name="Navadno 85 2" xfId="1341"/>
    <cellStyle name="Navadno 9" xfId="1342"/>
    <cellStyle name="Navadno 9 2" xfId="1343"/>
    <cellStyle name="Navadno 9 2 2" xfId="1344"/>
    <cellStyle name="Navadno 9 3" xfId="1345"/>
    <cellStyle name="Navadno 9 3 2" xfId="1346"/>
    <cellStyle name="Navadno 9 3 2 2" xfId="1347"/>
    <cellStyle name="Navadno 9 3 2 2 2" xfId="1348"/>
    <cellStyle name="Navadno 9 4" xfId="1349"/>
    <cellStyle name="Neutral" xfId="1350"/>
    <cellStyle name="Neutral 2" xfId="1351"/>
    <cellStyle name="Neutral 2 2" xfId="1352"/>
    <cellStyle name="Neutral 2 3" xfId="1353"/>
    <cellStyle name="Neutral 2 3 2" xfId="1354"/>
    <cellStyle name="Neutral 2 4" xfId="1355"/>
    <cellStyle name="Neutral 2 4 2" xfId="1356"/>
    <cellStyle name="Neutral 2 5" xfId="1357"/>
    <cellStyle name="Neutral 3" xfId="1358"/>
    <cellStyle name="Neutral 3 2" xfId="1359"/>
    <cellStyle name="Neutral 4" xfId="1360"/>
    <cellStyle name="Neutral 4 2" xfId="1361"/>
    <cellStyle name="Neutral 5" xfId="1362"/>
    <cellStyle name="Neutral 5 2" xfId="1363"/>
    <cellStyle name="Neutral 6" xfId="1364"/>
    <cellStyle name="Nevtralno 2" xfId="1365"/>
    <cellStyle name="Nevtralno 2 2" xfId="1366"/>
    <cellStyle name="Nevtralno 2 2 2" xfId="1367"/>
    <cellStyle name="Nevtralno 2 3" xfId="1368"/>
    <cellStyle name="Nevtralno 3" xfId="1369"/>
    <cellStyle name="Nevtralno 3 2" xfId="1370"/>
    <cellStyle name="Nevtralno 4" xfId="1371"/>
    <cellStyle name="Nevtralno 4 2" xfId="1372"/>
    <cellStyle name="Nevtralno 5" xfId="1373"/>
    <cellStyle name="Normal" xfId="0" builtinId="0"/>
    <cellStyle name="Normal 10" xfId="1374"/>
    <cellStyle name="Normal 10 2" xfId="1375"/>
    <cellStyle name="Normal 10 2 2" xfId="1376"/>
    <cellStyle name="Normal 10 2 2 2" xfId="1377"/>
    <cellStyle name="Normal 10 2 2 2 2" xfId="1378"/>
    <cellStyle name="Normal 10 3" xfId="1379"/>
    <cellStyle name="Normal 10 3 2" xfId="1380"/>
    <cellStyle name="Normal 10 3 2 2" xfId="1381"/>
    <cellStyle name="Normal 11" xfId="1382"/>
    <cellStyle name="Normal 11 2" xfId="1383"/>
    <cellStyle name="Normal 11 2 2" xfId="1384"/>
    <cellStyle name="Normal 11 2 2 2" xfId="1385"/>
    <cellStyle name="Normal 11 2 2 2 2" xfId="1386"/>
    <cellStyle name="Normal 11 3" xfId="1387"/>
    <cellStyle name="Normal 12" xfId="1388"/>
    <cellStyle name="Normal 12 2" xfId="1389"/>
    <cellStyle name="Normal 12 2 2" xfId="1390"/>
    <cellStyle name="Normal 12 2 2 2" xfId="1391"/>
    <cellStyle name="Normal 12 2 2 2 2" xfId="1392"/>
    <cellStyle name="Normal 13" xfId="1393"/>
    <cellStyle name="Normal 13 2" xfId="1394"/>
    <cellStyle name="Normal 13 2 2" xfId="1395"/>
    <cellStyle name="Normal 13 2 2 2" xfId="1396"/>
    <cellStyle name="Normal 13 2 2 2 2" xfId="1397"/>
    <cellStyle name="Normal 13 3" xfId="1398"/>
    <cellStyle name="Normal 13 3 2" xfId="1399"/>
    <cellStyle name="Normal 13 3 2 2" xfId="1400"/>
    <cellStyle name="Normal 14" xfId="1401"/>
    <cellStyle name="Normal 14 2" xfId="1402"/>
    <cellStyle name="Normal 15" xfId="1403"/>
    <cellStyle name="Normal 15 2" xfId="1404"/>
    <cellStyle name="Normal 15 2 2" xfId="1405"/>
    <cellStyle name="Normal 15 2 2 2" xfId="1406"/>
    <cellStyle name="Normal 18" xfId="1407"/>
    <cellStyle name="Normal 18 2" xfId="1408"/>
    <cellStyle name="Normal 19 2" xfId="1409"/>
    <cellStyle name="Normal 19 2 2" xfId="1410"/>
    <cellStyle name="Normal 19 2 2 2" xfId="1411"/>
    <cellStyle name="Normal 19 2 2 2 2" xfId="1412"/>
    <cellStyle name="Normal 2" xfId="5"/>
    <cellStyle name="Normal 2 10" xfId="1413"/>
    <cellStyle name="Normal 2 10 2" xfId="1414"/>
    <cellStyle name="Normal 2 10 2 2" xfId="1415"/>
    <cellStyle name="Normal 2 10 2 2 2" xfId="1416"/>
    <cellStyle name="Normal 2 10 2 2 2 2" xfId="1417"/>
    <cellStyle name="Normal 2 10 3" xfId="1418"/>
    <cellStyle name="Normal 2 10 3 2" xfId="1419"/>
    <cellStyle name="Normal 2 10 3 2 2" xfId="1420"/>
    <cellStyle name="Normal 2 11" xfId="1421"/>
    <cellStyle name="Normal 2 11 2" xfId="1422"/>
    <cellStyle name="Normal 2 11 2 2" xfId="1423"/>
    <cellStyle name="Normal 2 11 2 2 2" xfId="1424"/>
    <cellStyle name="Normal 2 12" xfId="1425"/>
    <cellStyle name="Normal 2 12 2" xfId="1426"/>
    <cellStyle name="Normal 2 12 2 2" xfId="1427"/>
    <cellStyle name="Normal 2 12 2 2 2" xfId="1428"/>
    <cellStyle name="Normal 2 13" xfId="1429"/>
    <cellStyle name="Normal 2 13 2" xfId="1430"/>
    <cellStyle name="Normal 2 13 2 2" xfId="1431"/>
    <cellStyle name="Normal 2 13 2 2 2" xfId="1432"/>
    <cellStyle name="Normal 2 14" xfId="1433"/>
    <cellStyle name="Normal 2 14 2" xfId="1434"/>
    <cellStyle name="Normal 2 14 2 2" xfId="1435"/>
    <cellStyle name="Normal 2 14 2 2 2" xfId="1436"/>
    <cellStyle name="Normal 2 14 2 2 2 2" xfId="1437"/>
    <cellStyle name="Normal 2 14 3" xfId="1438"/>
    <cellStyle name="Normal 2 15" xfId="1439"/>
    <cellStyle name="normal 2 16" xfId="1440"/>
    <cellStyle name="normal 2 16 2" xfId="1441"/>
    <cellStyle name="normal 2 16 2 2" xfId="1442"/>
    <cellStyle name="normal 2 16 2 2 2" xfId="1443"/>
    <cellStyle name="normal 2 17" xfId="1444"/>
    <cellStyle name="normal 2 17 2" xfId="1445"/>
    <cellStyle name="normal 2 17 2 2" xfId="1446"/>
    <cellStyle name="normal 2 17 2 2 2" xfId="1447"/>
    <cellStyle name="normal 2 18" xfId="1448"/>
    <cellStyle name="normal 2 18 2" xfId="1449"/>
    <cellStyle name="normal 2 18 2 2" xfId="1450"/>
    <cellStyle name="normal 2 18 2 2 2" xfId="1451"/>
    <cellStyle name="Normal 2 19" xfId="1452"/>
    <cellStyle name="Normal 2 19 2" xfId="1453"/>
    <cellStyle name="Normal 2 19 2 2" xfId="1454"/>
    <cellStyle name="Normal 2 2" xfId="1455"/>
    <cellStyle name="Normal 2 2 2" xfId="1456"/>
    <cellStyle name="Normal 2 2 2 2" xfId="1457"/>
    <cellStyle name="Normal 2 2 2 2 2" xfId="1458"/>
    <cellStyle name="Normal 2 2 2 2 2 2" xfId="1459"/>
    <cellStyle name="Normal 2 2 2 2 2 2 2" xfId="1460"/>
    <cellStyle name="Normal 2 2 2 3" xfId="1461"/>
    <cellStyle name="Normal 2 2 3" xfId="1462"/>
    <cellStyle name="Normal 2 2 3 2" xfId="1463"/>
    <cellStyle name="Normal 2 2 3 2 2" xfId="1464"/>
    <cellStyle name="Normal 2 2 3 2 2 2" xfId="1465"/>
    <cellStyle name="Normal 2 2 4" xfId="1466"/>
    <cellStyle name="Normal 2 2 5" xfId="1467"/>
    <cellStyle name="Normal 2 2 5 2" xfId="1468"/>
    <cellStyle name="Normal 2 2 5 2 2" xfId="1469"/>
    <cellStyle name="Normal 2 3" xfId="1470"/>
    <cellStyle name="Normal 2 3 2" xfId="1471"/>
    <cellStyle name="Normal 2 3 2 2" xfId="1472"/>
    <cellStyle name="Normal 2 3 2 2 2" xfId="1473"/>
    <cellStyle name="Normal 2 3 2 2 2 2" xfId="1474"/>
    <cellStyle name="Normal 2 3 3" xfId="1475"/>
    <cellStyle name="Normal 2 3 3 2" xfId="1476"/>
    <cellStyle name="Normal 2 3 3 2 2" xfId="1477"/>
    <cellStyle name="Normal 2 3 3 2 2 2" xfId="1478"/>
    <cellStyle name="Normal 2 3 4" xfId="1479"/>
    <cellStyle name="Normal 2 3 4 2" xfId="1480"/>
    <cellStyle name="Normal 2 3 4 2 2" xfId="1481"/>
    <cellStyle name="Normal 2 4" xfId="1482"/>
    <cellStyle name="Normal 2 4 2" xfId="1483"/>
    <cellStyle name="Normal 2 4 2 2" xfId="1484"/>
    <cellStyle name="Normal 2 4 2 2 2" xfId="1485"/>
    <cellStyle name="Normal 2 4 2 2 2 2" xfId="1486"/>
    <cellStyle name="Normal 2 4 2 2 2 2 2" xfId="1487"/>
    <cellStyle name="Normal 2 4 2 3" xfId="1488"/>
    <cellStyle name="Normal 2 4 3" xfId="1489"/>
    <cellStyle name="Normal 2 4 3 2" xfId="1490"/>
    <cellStyle name="Normal 2 4 3 2 2" xfId="1491"/>
    <cellStyle name="Normal 2 5" xfId="1492"/>
    <cellStyle name="Normal 2 5 2" xfId="1493"/>
    <cellStyle name="Normal 2 5 2 2" xfId="1494"/>
    <cellStyle name="Normal 2 5 2 2 2" xfId="1495"/>
    <cellStyle name="Normal 2 5 2 2 2 2" xfId="1496"/>
    <cellStyle name="Normal 2 5 2 2 2 2 2" xfId="1497"/>
    <cellStyle name="Normal 2 5 2 3" xfId="1498"/>
    <cellStyle name="Normal 2 5 3" xfId="1499"/>
    <cellStyle name="Normal 2 5 3 2" xfId="1500"/>
    <cellStyle name="Normal 2 5 3 2 2" xfId="1501"/>
    <cellStyle name="Normal 2 5 3 2 2 2" xfId="1502"/>
    <cellStyle name="Normal 2 5 4" xfId="1503"/>
    <cellStyle name="Normal 2 5 4 2" xfId="1504"/>
    <cellStyle name="Normal 2 5 4 2 2" xfId="1505"/>
    <cellStyle name="Normal 2 6" xfId="1506"/>
    <cellStyle name="Normal 2 6 2" xfId="1507"/>
    <cellStyle name="Normal 2 6 2 2" xfId="1508"/>
    <cellStyle name="Normal 2 6 2 2 2" xfId="1509"/>
    <cellStyle name="Normal 2 6 2 2 2 2" xfId="1510"/>
    <cellStyle name="Normal 2 6 2 2 2 2 2" xfId="1511"/>
    <cellStyle name="Normal 2 6 2 3" xfId="1512"/>
    <cellStyle name="Normal 2 6 3" xfId="1513"/>
    <cellStyle name="Normal 2 6 3 2" xfId="1514"/>
    <cellStyle name="Normal 2 6 3 2 2" xfId="1515"/>
    <cellStyle name="Normal 2 7" xfId="1516"/>
    <cellStyle name="Normal 2 7 2" xfId="1517"/>
    <cellStyle name="Normal 2 7 2 2" xfId="1518"/>
    <cellStyle name="Normal 2 7 3" xfId="1519"/>
    <cellStyle name="Normal 2 7 3 2" xfId="1520"/>
    <cellStyle name="Normal 2 7 3 2 2" xfId="1521"/>
    <cellStyle name="Normal 2 8" xfId="1522"/>
    <cellStyle name="Normal 2 8 2" xfId="1523"/>
    <cellStyle name="Normal 2 8 2 2" xfId="1524"/>
    <cellStyle name="Normal 2 8 2 2 2" xfId="1525"/>
    <cellStyle name="Normal 2 8 2 2 2 2" xfId="1526"/>
    <cellStyle name="Normal 2 8 2 2 2 2 2" xfId="1527"/>
    <cellStyle name="Normal 2 8 2 3" xfId="1528"/>
    <cellStyle name="Normal 2 8 3" xfId="1529"/>
    <cellStyle name="Normal 2 8 3 2" xfId="1530"/>
    <cellStyle name="Normal 2 8 3 2 2" xfId="1531"/>
    <cellStyle name="Normal 2 9" xfId="1532"/>
    <cellStyle name="Normal 2 9 2" xfId="1533"/>
    <cellStyle name="Normal 2 9 2 2" xfId="1534"/>
    <cellStyle name="Normal 2 9 2 2 2" xfId="1535"/>
    <cellStyle name="Normal 20 2" xfId="1536"/>
    <cellStyle name="Normal 20 2 2" xfId="1537"/>
    <cellStyle name="Normal 20 2 2 2" xfId="1538"/>
    <cellStyle name="Normal 20 2 2 2 2" xfId="1539"/>
    <cellStyle name="Normal 21" xfId="1540"/>
    <cellStyle name="Normal 21 2" xfId="1541"/>
    <cellStyle name="Normal 21 2 2" xfId="1542"/>
    <cellStyle name="Normal 21 3" xfId="1543"/>
    <cellStyle name="Normal 21 3 2" xfId="1544"/>
    <cellStyle name="Normal 21 3 2 2" xfId="1545"/>
    <cellStyle name="Normal 22" xfId="1546"/>
    <cellStyle name="Normal 22 2" xfId="1547"/>
    <cellStyle name="Normal 23" xfId="1548"/>
    <cellStyle name="Normal 23 2" xfId="1549"/>
    <cellStyle name="Normal 24" xfId="1550"/>
    <cellStyle name="Normal 24 2" xfId="1551"/>
    <cellStyle name="Normal 25" xfId="1552"/>
    <cellStyle name="Normal 25 2" xfId="1553"/>
    <cellStyle name="Normal 26" xfId="1554"/>
    <cellStyle name="Normal 26 2" xfId="1555"/>
    <cellStyle name="Normal 27" xfId="1556"/>
    <cellStyle name="Normal 27 2" xfId="1557"/>
    <cellStyle name="Normal 28" xfId="1558"/>
    <cellStyle name="Normal 28 2" xfId="1559"/>
    <cellStyle name="Normal 29" xfId="1560"/>
    <cellStyle name="Normal 29 2" xfId="1561"/>
    <cellStyle name="Normal 3" xfId="1562"/>
    <cellStyle name="Normal 3 10" xfId="1563"/>
    <cellStyle name="Normal 3 10 2" xfId="1564"/>
    <cellStyle name="Normal 3 10 2 2" xfId="1565"/>
    <cellStyle name="Normal 3 2" xfId="1566"/>
    <cellStyle name="Normal 3 2 2" xfId="1567"/>
    <cellStyle name="Normal 3 2 2 2" xfId="1568"/>
    <cellStyle name="Normal 3 2 2 2 2" xfId="1569"/>
    <cellStyle name="Normal 3 2 2 2 2 2" xfId="1570"/>
    <cellStyle name="Normal 3 2 3" xfId="1571"/>
    <cellStyle name="Normal 3 2 3 2" xfId="1572"/>
    <cellStyle name="Normal 3 2 3 2 2" xfId="1573"/>
    <cellStyle name="Normal 3 2 3 2 2 2" xfId="1574"/>
    <cellStyle name="Normal 3 2 4" xfId="1575"/>
    <cellStyle name="Normal 3 2 4 2" xfId="1576"/>
    <cellStyle name="Normal 3 2 4 2 2" xfId="1577"/>
    <cellStyle name="Normal 3 2 4 2 2 2" xfId="1578"/>
    <cellStyle name="Normal 3 3" xfId="1579"/>
    <cellStyle name="Normal 3 4" xfId="1580"/>
    <cellStyle name="Normal 3 5" xfId="1581"/>
    <cellStyle name="Normal 3 6" xfId="1582"/>
    <cellStyle name="Normal 3 7" xfId="1583"/>
    <cellStyle name="Normal 3 8" xfId="1584"/>
    <cellStyle name="Normal 3 9" xfId="1585"/>
    <cellStyle name="Normal 3 9 2" xfId="1586"/>
    <cellStyle name="Normal 30" xfId="1587"/>
    <cellStyle name="Normal 30 2" xfId="1588"/>
    <cellStyle name="Normal 31" xfId="1589"/>
    <cellStyle name="Normal 31 2" xfId="1590"/>
    <cellStyle name="Normal 32" xfId="1591"/>
    <cellStyle name="Normal 32 2" xfId="1592"/>
    <cellStyle name="Normal 33" xfId="1593"/>
    <cellStyle name="Normal 33 2" xfId="1594"/>
    <cellStyle name="Normal 34" xfId="1595"/>
    <cellStyle name="Normal 34 2" xfId="1596"/>
    <cellStyle name="Normal 35" xfId="1597"/>
    <cellStyle name="Normal 35 2" xfId="1598"/>
    <cellStyle name="Normal 36" xfId="1599"/>
    <cellStyle name="Normal 36 2" xfId="1600"/>
    <cellStyle name="Normal 37" xfId="1601"/>
    <cellStyle name="Normal 37 2" xfId="1602"/>
    <cellStyle name="Normal 38" xfId="1603"/>
    <cellStyle name="Normal 38 2" xfId="1604"/>
    <cellStyle name="Normal 4" xfId="1605"/>
    <cellStyle name="Normal 4 2" xfId="1606"/>
    <cellStyle name="Normal 4 2 2" xfId="1607"/>
    <cellStyle name="Normal 4 2 2 2" xfId="1608"/>
    <cellStyle name="Normal 4 2 2 2 2" xfId="1609"/>
    <cellStyle name="Normal 4 3" xfId="1610"/>
    <cellStyle name="Normal 4 3 2" xfId="1611"/>
    <cellStyle name="Normal 4 3 2 2" xfId="1612"/>
    <cellStyle name="Normal 4 3 3" xfId="1613"/>
    <cellStyle name="Normal 4 3 3 2" xfId="1614"/>
    <cellStyle name="Normal 4 3 3 2 2" xfId="1615"/>
    <cellStyle name="Normal 4 4" xfId="1616"/>
    <cellStyle name="Normal 4 4 2" xfId="1617"/>
    <cellStyle name="Normal 4 5" xfId="1618"/>
    <cellStyle name="Normal 4 5 2" xfId="1619"/>
    <cellStyle name="Normal 4 5 2 2" xfId="1620"/>
    <cellStyle name="Normal 4 5 2 2 2" xfId="1621"/>
    <cellStyle name="Normal 4 6" xfId="1622"/>
    <cellStyle name="Normal 4 6 2" xfId="1623"/>
    <cellStyle name="Normal 4 6 2 2" xfId="1624"/>
    <cellStyle name="Normal 5" xfId="1625"/>
    <cellStyle name="Normal 5 2" xfId="1626"/>
    <cellStyle name="Normal 5 2 2" xfId="1627"/>
    <cellStyle name="Normal 5 2 2 2" xfId="1628"/>
    <cellStyle name="Normal 5 2 3" xfId="1629"/>
    <cellStyle name="Normal 5 3" xfId="1630"/>
    <cellStyle name="Normal 5 3 2" xfId="1631"/>
    <cellStyle name="Normal 5 3 2 2" xfId="1632"/>
    <cellStyle name="Normal 5 3 2 2 2" xfId="1633"/>
    <cellStyle name="Normal 5 4" xfId="1634"/>
    <cellStyle name="Normal 5 4 2" xfId="1635"/>
    <cellStyle name="Normal 5 4 2 2" xfId="1636"/>
    <cellStyle name="Normal 5 4 2 2 2" xfId="1637"/>
    <cellStyle name="Normal 5 5" xfId="1638"/>
    <cellStyle name="Normal 5 5 2" xfId="1639"/>
    <cellStyle name="Normal 5 6" xfId="1640"/>
    <cellStyle name="Normal 5 6 2" xfId="1641"/>
    <cellStyle name="Normal 5 6 2 2" xfId="1642"/>
    <cellStyle name="Normal 6" xfId="1643"/>
    <cellStyle name="Normal 6 2" xfId="1644"/>
    <cellStyle name="Normal 6 2 2" xfId="1645"/>
    <cellStyle name="Normal 6 3" xfId="1646"/>
    <cellStyle name="Normal 6 3 2" xfId="1647"/>
    <cellStyle name="Normal 6 3 2 2" xfId="1648"/>
    <cellStyle name="Normal 6 3 2 2 2" xfId="1649"/>
    <cellStyle name="Normal 6 4" xfId="1650"/>
    <cellStyle name="Normal 6 4 2" xfId="1651"/>
    <cellStyle name="Normal 6 4 2 2" xfId="1652"/>
    <cellStyle name="Normal 7" xfId="1653"/>
    <cellStyle name="Normal 7 2" xfId="1654"/>
    <cellStyle name="Normal 7 2 2" xfId="1655"/>
    <cellStyle name="Normal 7 2 2 2" xfId="1656"/>
    <cellStyle name="Normal 7 2 2 2 2" xfId="1657"/>
    <cellStyle name="Normal 7 3" xfId="1658"/>
    <cellStyle name="Normal 7 3 2" xfId="1659"/>
    <cellStyle name="Normal 7 3 2 2" xfId="1660"/>
    <cellStyle name="Normal 7 3 2 2 2" xfId="1661"/>
    <cellStyle name="Normal 7 4" xfId="1662"/>
    <cellStyle name="Normal 7 4 2" xfId="1663"/>
    <cellStyle name="Normal 7 4 2 2" xfId="1664"/>
    <cellStyle name="Normal 7 4 2 2 2" xfId="1665"/>
    <cellStyle name="Normal 7 5" xfId="1666"/>
    <cellStyle name="Normal 7 5 2" xfId="1667"/>
    <cellStyle name="Normal 7 6" xfId="1668"/>
    <cellStyle name="Normal 7 6 2" xfId="1669"/>
    <cellStyle name="Normal 7 6 2 2" xfId="1670"/>
    <cellStyle name="Normal 8" xfId="1671"/>
    <cellStyle name="Normal 8 2" xfId="1672"/>
    <cellStyle name="Normal 8 2 2" xfId="1673"/>
    <cellStyle name="Normal 8 2 2 2" xfId="1674"/>
    <cellStyle name="Normal 8 2 3" xfId="1675"/>
    <cellStyle name="Normal 8 2 3 2" xfId="1676"/>
    <cellStyle name="Normal 8 2 3 2 2" xfId="1677"/>
    <cellStyle name="Normal 8 3" xfId="1678"/>
    <cellStyle name="Normal 8 3 2" xfId="1679"/>
    <cellStyle name="Normal 8 3 2 2" xfId="1680"/>
    <cellStyle name="Normal 8 3 2 2 2" xfId="1681"/>
    <cellStyle name="Normal 8 4" xfId="1682"/>
    <cellStyle name="Normal 8 4 2" xfId="1683"/>
    <cellStyle name="Normal 8 4 2 2" xfId="1684"/>
    <cellStyle name="Normal 8 4 2 2 2" xfId="1685"/>
    <cellStyle name="Normal 8 5" xfId="1686"/>
    <cellStyle name="Normal 8 5 2" xfId="1687"/>
    <cellStyle name="Normal 8 6" xfId="1688"/>
    <cellStyle name="Normal 8 6 2" xfId="1689"/>
    <cellStyle name="Normal 8 6 2 2" xfId="1690"/>
    <cellStyle name="Normal 9" xfId="1691"/>
    <cellStyle name="Normal 9 2" xfId="1692"/>
    <cellStyle name="Normal 9 2 2" xfId="1693"/>
    <cellStyle name="Normal 9 3" xfId="1694"/>
    <cellStyle name="Normal 9 3 2" xfId="1695"/>
    <cellStyle name="Normal 9 3 2 2" xfId="1696"/>
    <cellStyle name="Normale_CCTV Price List Jan-Jun 2005" xfId="1697"/>
    <cellStyle name="Note" xfId="1698"/>
    <cellStyle name="Note 2" xfId="1699"/>
    <cellStyle name="Note 2 2" xfId="1700"/>
    <cellStyle name="Note 2 2 2" xfId="1701"/>
    <cellStyle name="Note 2 2 2 2" xfId="1702"/>
    <cellStyle name="Note 2 2 2 3" xfId="1703"/>
    <cellStyle name="Note 2 2 3" xfId="1704"/>
    <cellStyle name="Note 2 2 4" xfId="1705"/>
    <cellStyle name="Note 2 3" xfId="1706"/>
    <cellStyle name="Note 2 3 2" xfId="1707"/>
    <cellStyle name="Note 2 3 2 2" xfId="1708"/>
    <cellStyle name="Note 2 3 2 3" xfId="1709"/>
    <cellStyle name="Note 2 3 3" xfId="1710"/>
    <cellStyle name="Note 2 3 4" xfId="1711"/>
    <cellStyle name="Note 2 3 4 2" xfId="1712"/>
    <cellStyle name="Note 2 3 5" xfId="1713"/>
    <cellStyle name="Note 2 3 5 2" xfId="1714"/>
    <cellStyle name="Note 2 3 5 2 2" xfId="1715"/>
    <cellStyle name="Note 2 4" xfId="1716"/>
    <cellStyle name="Note 2 4 2" xfId="1717"/>
    <cellStyle name="Note 2 4 2 2" xfId="1718"/>
    <cellStyle name="Note 2 4 2 2 2" xfId="1719"/>
    <cellStyle name="Note 2 5" xfId="1720"/>
    <cellStyle name="Note 2 5 2" xfId="1721"/>
    <cellStyle name="Note 2 5 2 2" xfId="1722"/>
    <cellStyle name="Note 3" xfId="1723"/>
    <cellStyle name="Note 3 2" xfId="1724"/>
    <cellStyle name="Note 3 2 2" xfId="1725"/>
    <cellStyle name="Note 3 2 2 2" xfId="1726"/>
    <cellStyle name="Note 3 2 2 3" xfId="1727"/>
    <cellStyle name="Note 3 2 3" xfId="1728"/>
    <cellStyle name="Note 3 3" xfId="1729"/>
    <cellStyle name="Note 3 3 2" xfId="1730"/>
    <cellStyle name="Note 3 3 3" xfId="1731"/>
    <cellStyle name="Note 3 4" xfId="1732"/>
    <cellStyle name="Note 4" xfId="1733"/>
    <cellStyle name="Note 4 2" xfId="1734"/>
    <cellStyle name="Note 4 2 2" xfId="1735"/>
    <cellStyle name="Note 4 2 2 2" xfId="1736"/>
    <cellStyle name="Note 4 2 2 3" xfId="1737"/>
    <cellStyle name="Note 4 2 3" xfId="1738"/>
    <cellStyle name="Note 4 3" xfId="1739"/>
    <cellStyle name="Note 4 3 2" xfId="1740"/>
    <cellStyle name="Note 4 3 3" xfId="1741"/>
    <cellStyle name="Note 4 4" xfId="1742"/>
    <cellStyle name="Note 5" xfId="1743"/>
    <cellStyle name="Note 5 2" xfId="1744"/>
    <cellStyle name="Note 5 2 2" xfId="1745"/>
    <cellStyle name="Note 5 2 2 2" xfId="1746"/>
    <cellStyle name="Note 5 2 2 3" xfId="1747"/>
    <cellStyle name="Note 5 2 3" xfId="1748"/>
    <cellStyle name="Note 5 3" xfId="1749"/>
    <cellStyle name="Note 5 3 2" xfId="1750"/>
    <cellStyle name="Note 5 3 3" xfId="1751"/>
    <cellStyle name="Note 5 4" xfId="1752"/>
    <cellStyle name="Note 6" xfId="1753"/>
    <cellStyle name="Note 6 2" xfId="1754"/>
    <cellStyle name="Note 6 2 2" xfId="1755"/>
    <cellStyle name="Note 6 2 2 2" xfId="1756"/>
    <cellStyle name="Note 6 2 2 3" xfId="1757"/>
    <cellStyle name="Note 6 2 3" xfId="1758"/>
    <cellStyle name="Note 6 3" xfId="1759"/>
    <cellStyle name="Note 6 3 2" xfId="1760"/>
    <cellStyle name="Note 6 3 3" xfId="1761"/>
    <cellStyle name="Note 6 4" xfId="1762"/>
    <cellStyle name="Note 7" xfId="1763"/>
    <cellStyle name="Note 7 2" xfId="1764"/>
    <cellStyle name="Note 7 2 2" xfId="1765"/>
    <cellStyle name="Note 7 2 2 2" xfId="1766"/>
    <cellStyle name="Note 7 2 2 3" xfId="1767"/>
    <cellStyle name="Note 7 2 3" xfId="1768"/>
    <cellStyle name="Note 7 3" xfId="1769"/>
    <cellStyle name="Note 7 3 2" xfId="1770"/>
    <cellStyle name="Note 7 3 3" xfId="1771"/>
    <cellStyle name="Note 7 4" xfId="1772"/>
    <cellStyle name="Note 8" xfId="1773"/>
    <cellStyle name="Odstotek 2" xfId="1774"/>
    <cellStyle name="Odstotek 2 2" xfId="1775"/>
    <cellStyle name="Odstotek 2 2 2" xfId="1776"/>
    <cellStyle name="Odstotek 2 2 2 2" xfId="1777"/>
    <cellStyle name="Odstotek 2 2 2 2 2" xfId="1778"/>
    <cellStyle name="Odstotek 2 2 2 2 2 2" xfId="1779"/>
    <cellStyle name="Odstotek 2 2 3" xfId="1780"/>
    <cellStyle name="Odstotek 2 2 3 2" xfId="1781"/>
    <cellStyle name="Odstotek 2 2 3 2 2" xfId="1782"/>
    <cellStyle name="Odstotek 2 3" xfId="1783"/>
    <cellStyle name="Odstotek 2 3 2" xfId="1784"/>
    <cellStyle name="Odstotek 2 3 2 2" xfId="1785"/>
    <cellStyle name="Odstotek 2 3 2 2 2" xfId="1786"/>
    <cellStyle name="Odstotek 2 4" xfId="1787"/>
    <cellStyle name="Odstotek 2 4 2" xfId="1788"/>
    <cellStyle name="Odstotek 2 4 2 2" xfId="1789"/>
    <cellStyle name="Odstotek 3" xfId="1790"/>
    <cellStyle name="Odstotek 3 2" xfId="1791"/>
    <cellStyle name="Odstotek 3 2 2" xfId="1792"/>
    <cellStyle name="Odstotek 3 2 2 2" xfId="1793"/>
    <cellStyle name="Odstotek 3 2 2 2 2" xfId="1794"/>
    <cellStyle name="Odstotek 3 3" xfId="1795"/>
    <cellStyle name="Odstotek 3 3 2" xfId="1796"/>
    <cellStyle name="Odstotek 3 3 2 2" xfId="1797"/>
    <cellStyle name="Odstotek 4" xfId="1798"/>
    <cellStyle name="Odstotek 4 2" xfId="1799"/>
    <cellStyle name="Odstotek 4 2 2" xfId="1800"/>
    <cellStyle name="Odstotek 4 2 3" xfId="1801"/>
    <cellStyle name="Odstotek 4 2 4" xfId="1802"/>
    <cellStyle name="Odstotek 4 2 4 2" xfId="1803"/>
    <cellStyle name="Odstotek 4 3" xfId="1804"/>
    <cellStyle name="Odstotek 4 4" xfId="1805"/>
    <cellStyle name="Odstotek 4 5" xfId="1806"/>
    <cellStyle name="Odstotek 4 5 2" xfId="1807"/>
    <cellStyle name="Odstotek 5" xfId="1808"/>
    <cellStyle name="Odstotek 5 2" xfId="1809"/>
    <cellStyle name="Odstotek 5 2 2" xfId="1810"/>
    <cellStyle name="Odstotek 5 2 2 2" xfId="1811"/>
    <cellStyle name="Odstotek 5 2 2 2 2" xfId="1812"/>
    <cellStyle name="Odstotek 5 3" xfId="1813"/>
    <cellStyle name="Odstotek 5 3 2" xfId="1814"/>
    <cellStyle name="Odstotek 5 3 2 2" xfId="1815"/>
    <cellStyle name="Opomba 10" xfId="1816"/>
    <cellStyle name="Opomba 10 2" xfId="1817"/>
    <cellStyle name="Opomba 10 2 2" xfId="1818"/>
    <cellStyle name="Opomba 11" xfId="1819"/>
    <cellStyle name="Opomba 11 2" xfId="1820"/>
    <cellStyle name="Opomba 2" xfId="1821"/>
    <cellStyle name="Opomba 2 2" xfId="1822"/>
    <cellStyle name="Opomba 2 2 2" xfId="1823"/>
    <cellStyle name="Opomba 2 2 2 2" xfId="1824"/>
    <cellStyle name="Opomba 2 2 2 2 2" xfId="1825"/>
    <cellStyle name="Opomba 2 2 2 2 2 2" xfId="1826"/>
    <cellStyle name="Opomba 2 2 3" xfId="1827"/>
    <cellStyle name="Opomba 2 2 3 2" xfId="1828"/>
    <cellStyle name="Opomba 2 2 3 2 2" xfId="1829"/>
    <cellStyle name="Opomba 2 3" xfId="1830"/>
    <cellStyle name="Opomba 2 3 2" xfId="1831"/>
    <cellStyle name="Opomba 2 4" xfId="1832"/>
    <cellStyle name="Opomba 2 4 2" xfId="1833"/>
    <cellStyle name="Opomba 2 4 2 2" xfId="1834"/>
    <cellStyle name="Opomba 2 4 2 2 2" xfId="1835"/>
    <cellStyle name="Opomba 2 5" xfId="1836"/>
    <cellStyle name="Opomba 2 5 2" xfId="1837"/>
    <cellStyle name="Opomba 2 5 2 2" xfId="1838"/>
    <cellStyle name="Opomba 3" xfId="1839"/>
    <cellStyle name="Opomba 3 2" xfId="1840"/>
    <cellStyle name="Opomba 3 2 2" xfId="1841"/>
    <cellStyle name="Opomba 3 2 2 2" xfId="1842"/>
    <cellStyle name="Opomba 3 2 2 2 2" xfId="1843"/>
    <cellStyle name="Opomba 3 2 2 2 2 2" xfId="1844"/>
    <cellStyle name="Opomba 3 2 2 2 2 2 2" xfId="1845"/>
    <cellStyle name="Opomba 3 2 2 3" xfId="1846"/>
    <cellStyle name="Opomba 3 2 2 3 2" xfId="1847"/>
    <cellStyle name="Opomba 3 2 2 3 2 2" xfId="1848"/>
    <cellStyle name="Opomba 3 2 3" xfId="1849"/>
    <cellStyle name="Opomba 3 2 3 2" xfId="1850"/>
    <cellStyle name="Opomba 3 2 3 2 2" xfId="1851"/>
    <cellStyle name="Opomba 3 2 3 2 2 2" xfId="1852"/>
    <cellStyle name="Opomba 3 2 4" xfId="1853"/>
    <cellStyle name="Opomba 3 2 4 2" xfId="1854"/>
    <cellStyle name="Opomba 3 2 4 2 2" xfId="1855"/>
    <cellStyle name="Opomba 3 3" xfId="1856"/>
    <cellStyle name="Opomba 3 3 2" xfId="1857"/>
    <cellStyle name="Opomba 3 3 2 2" xfId="1858"/>
    <cellStyle name="Opomba 3 3 2 2 2" xfId="1859"/>
    <cellStyle name="Opomba 3 4" xfId="1860"/>
    <cellStyle name="Opomba 3 4 2" xfId="1861"/>
    <cellStyle name="Opomba 3 4 2 2" xfId="1862"/>
    <cellStyle name="Opomba 4" xfId="1863"/>
    <cellStyle name="Opomba 4 2" xfId="1864"/>
    <cellStyle name="Opomba 4 2 2" xfId="1865"/>
    <cellStyle name="Opomba 4 2 2 2" xfId="1866"/>
    <cellStyle name="Opomba 4 2 2 2 2" xfId="1867"/>
    <cellStyle name="Opomba 4 3" xfId="1868"/>
    <cellStyle name="Opomba 4 3 2" xfId="1869"/>
    <cellStyle name="Opomba 4 3 2 2" xfId="1870"/>
    <cellStyle name="Opomba 5" xfId="1871"/>
    <cellStyle name="Opomba 5 2" xfId="1872"/>
    <cellStyle name="Opomba 5 2 2" xfId="1873"/>
    <cellStyle name="Opomba 5 2 2 2" xfId="1874"/>
    <cellStyle name="Opomba 5 2 2 2 2" xfId="1875"/>
    <cellStyle name="Opomba 5 3" xfId="1876"/>
    <cellStyle name="Opomba 5 3 2" xfId="1877"/>
    <cellStyle name="Opomba 5 3 2 2" xfId="1878"/>
    <cellStyle name="Opomba 6" xfId="1879"/>
    <cellStyle name="Opomba 6 2" xfId="1880"/>
    <cellStyle name="Opomba 7" xfId="1881"/>
    <cellStyle name="Opomba 7 2" xfId="1882"/>
    <cellStyle name="Opomba 7 2 2" xfId="1883"/>
    <cellStyle name="Opomba 7 2 2 2" xfId="1884"/>
    <cellStyle name="Opomba 8" xfId="1885"/>
    <cellStyle name="Opomba 8 2" xfId="1886"/>
    <cellStyle name="Opomba 8 2 2" xfId="1887"/>
    <cellStyle name="Opomba 8 2 2 2" xfId="1888"/>
    <cellStyle name="Opomba 8 2 2 2 2" xfId="1889"/>
    <cellStyle name="Opomba 8 3" xfId="1890"/>
    <cellStyle name="Opomba 8 3 2" xfId="1891"/>
    <cellStyle name="Opomba 8 3 2 2" xfId="1892"/>
    <cellStyle name="Opomba 9" xfId="1893"/>
    <cellStyle name="Opomba 9 2" xfId="1894"/>
    <cellStyle name="Opomba 9 2 2" xfId="1895"/>
    <cellStyle name="Opomba 9 3" xfId="1896"/>
    <cellStyle name="Opozorilo 2" xfId="1897"/>
    <cellStyle name="Opozorilo 2 2" xfId="1898"/>
    <cellStyle name="Opozorilo 2 2 2" xfId="1899"/>
    <cellStyle name="Opozorilo 2 3" xfId="1900"/>
    <cellStyle name="Opozorilo 3" xfId="1901"/>
    <cellStyle name="Opozorilo 3 2" xfId="1902"/>
    <cellStyle name="Opozorilo 4" xfId="1903"/>
    <cellStyle name="Opozorilo 4 2" xfId="1904"/>
    <cellStyle name="Output" xfId="1905"/>
    <cellStyle name="Output 2" xfId="1906"/>
    <cellStyle name="Output 2 2" xfId="1907"/>
    <cellStyle name="Output 2 3" xfId="1908"/>
    <cellStyle name="Output 2 3 2" xfId="1909"/>
    <cellStyle name="Output 2 4" xfId="1910"/>
    <cellStyle name="Output 2 4 2" xfId="1911"/>
    <cellStyle name="Output 2 5" xfId="1912"/>
    <cellStyle name="Output 3" xfId="1913"/>
    <cellStyle name="Output 3 2" xfId="1914"/>
    <cellStyle name="Output 4" xfId="1915"/>
    <cellStyle name="Output 4 2" xfId="1916"/>
    <cellStyle name="Output 5" xfId="1917"/>
    <cellStyle name="Output 5 2" xfId="1918"/>
    <cellStyle name="Output 6" xfId="1919"/>
    <cellStyle name="Output 6 2" xfId="1920"/>
    <cellStyle name="Percent 2" xfId="1921"/>
    <cellStyle name="Percent 2 2" xfId="1922"/>
    <cellStyle name="Percent 2 2 2" xfId="1923"/>
    <cellStyle name="Percent 2 2 2 2" xfId="1924"/>
    <cellStyle name="Pojasnjevalno besedilo 2" xfId="1925"/>
    <cellStyle name="Pojasnjevalno besedilo 2 2" xfId="1926"/>
    <cellStyle name="Pojasnjevalno besedilo 2 2 2" xfId="1927"/>
    <cellStyle name="Pojasnjevalno besedilo 2 3" xfId="1928"/>
    <cellStyle name="Pojasnjevalno besedilo 3" xfId="1929"/>
    <cellStyle name="Pojasnjevalno besedilo 3 2" xfId="1930"/>
    <cellStyle name="Pojasnjevalno besedilo 4" xfId="1931"/>
    <cellStyle name="Pojasnjevalno besedilo 4 2" xfId="1932"/>
    <cellStyle name="Pojasnjevalno besedilo 5" xfId="1933"/>
    <cellStyle name="pos" xfId="1934"/>
    <cellStyle name="pos 2" xfId="1935"/>
    <cellStyle name="pos 2 2" xfId="1936"/>
    <cellStyle name="pos 2 2 2" xfId="1937"/>
    <cellStyle name="pos 2 2 3" xfId="1938"/>
    <cellStyle name="pos 2 3" xfId="1939"/>
    <cellStyle name="pos 2 4" xfId="1940"/>
    <cellStyle name="pos 3" xfId="1941"/>
    <cellStyle name="pos 3 2" xfId="1942"/>
    <cellStyle name="pos 3 2 2" xfId="1943"/>
    <cellStyle name="pos 3 2 3" xfId="1944"/>
    <cellStyle name="pos 3 3" xfId="1945"/>
    <cellStyle name="pos 3 4" xfId="1946"/>
    <cellStyle name="pos 4" xfId="1947"/>
    <cellStyle name="pos 4 2" xfId="1948"/>
    <cellStyle name="pos 4 2 2" xfId="1949"/>
    <cellStyle name="pos 4 2 2 2" xfId="1950"/>
    <cellStyle name="pos 4 2 2 3" xfId="1951"/>
    <cellStyle name="pos 4 2 3" xfId="1952"/>
    <cellStyle name="pos 4 2 4" xfId="1953"/>
    <cellStyle name="pos 4 3" xfId="1954"/>
    <cellStyle name="pos 4 4" xfId="1955"/>
    <cellStyle name="pos 5" xfId="1956"/>
    <cellStyle name="pos 5 2" xfId="1957"/>
    <cellStyle name="pos 5 2 2" xfId="1958"/>
    <cellStyle name="pos 5 2 3" xfId="1959"/>
    <cellStyle name="pos 5 3" xfId="1960"/>
    <cellStyle name="pos 5 4" xfId="1961"/>
    <cellStyle name="pos 6" xfId="1962"/>
    <cellStyle name="pos 7" xfId="1963"/>
    <cellStyle name="pos 7 2" xfId="1964"/>
    <cellStyle name="pos_List1" xfId="1965"/>
    <cellStyle name="Poudarek1 2" xfId="1966"/>
    <cellStyle name="Poudarek1 2 2" xfId="1967"/>
    <cellStyle name="Poudarek1 2 2 2" xfId="1968"/>
    <cellStyle name="Poudarek1 2 3" xfId="1969"/>
    <cellStyle name="Poudarek1 3" xfId="1970"/>
    <cellStyle name="Poudarek1 3 2" xfId="1971"/>
    <cellStyle name="Poudarek1 4" xfId="1972"/>
    <cellStyle name="Poudarek1 4 2" xfId="1973"/>
    <cellStyle name="Poudarek1 5" xfId="1974"/>
    <cellStyle name="Poudarek2 2" xfId="1975"/>
    <cellStyle name="Poudarek2 2 2" xfId="1976"/>
    <cellStyle name="Poudarek2 2 2 2" xfId="1977"/>
    <cellStyle name="Poudarek2 2 3" xfId="1978"/>
    <cellStyle name="Poudarek2 3" xfId="1979"/>
    <cellStyle name="Poudarek2 3 2" xfId="1980"/>
    <cellStyle name="Poudarek2 4" xfId="1981"/>
    <cellStyle name="Poudarek2 4 2" xfId="1982"/>
    <cellStyle name="Poudarek2 5" xfId="1983"/>
    <cellStyle name="Poudarek3 2" xfId="1984"/>
    <cellStyle name="Poudarek3 2 2" xfId="1985"/>
    <cellStyle name="Poudarek3 2 2 2" xfId="1986"/>
    <cellStyle name="Poudarek3 2 3" xfId="1987"/>
    <cellStyle name="Poudarek3 3" xfId="1988"/>
    <cellStyle name="Poudarek3 3 2" xfId="1989"/>
    <cellStyle name="Poudarek3 4" xfId="1990"/>
    <cellStyle name="Poudarek3 4 2" xfId="1991"/>
    <cellStyle name="Poudarek3 5" xfId="1992"/>
    <cellStyle name="Poudarek4 2" xfId="1993"/>
    <cellStyle name="Poudarek4 2 2" xfId="1994"/>
    <cellStyle name="Poudarek4 2 2 2" xfId="1995"/>
    <cellStyle name="Poudarek4 2 3" xfId="1996"/>
    <cellStyle name="Poudarek4 3" xfId="1997"/>
    <cellStyle name="Poudarek4 3 2" xfId="1998"/>
    <cellStyle name="Poudarek4 4" xfId="1999"/>
    <cellStyle name="Poudarek4 4 2" xfId="2000"/>
    <cellStyle name="Poudarek4 5" xfId="2001"/>
    <cellStyle name="Poudarek5 2" xfId="2002"/>
    <cellStyle name="Poudarek5 2 2" xfId="2003"/>
    <cellStyle name="Poudarek5 2 2 2" xfId="2004"/>
    <cellStyle name="Poudarek5 2 3" xfId="2005"/>
    <cellStyle name="Poudarek5 3" xfId="2006"/>
    <cellStyle name="Poudarek5 3 2" xfId="2007"/>
    <cellStyle name="Poudarek5 4" xfId="2008"/>
    <cellStyle name="Poudarek5 4 2" xfId="2009"/>
    <cellStyle name="Poudarek5 5" xfId="2010"/>
    <cellStyle name="Poudarek6 2" xfId="2011"/>
    <cellStyle name="Poudarek6 2 2" xfId="2012"/>
    <cellStyle name="Poudarek6 2 2 2" xfId="2013"/>
    <cellStyle name="Poudarek6 2 3" xfId="2014"/>
    <cellStyle name="Poudarek6 3" xfId="2015"/>
    <cellStyle name="Poudarek6 3 2" xfId="2016"/>
    <cellStyle name="Poudarek6 4" xfId="2017"/>
    <cellStyle name="Poudarek6 4 2" xfId="2018"/>
    <cellStyle name="Poudarek6 5" xfId="2019"/>
    <cellStyle name="Povezana celica 2" xfId="2020"/>
    <cellStyle name="Povezana celica 2 2" xfId="2021"/>
    <cellStyle name="Povezana celica 2 2 2" xfId="2022"/>
    <cellStyle name="Povezana celica 2 3" xfId="2023"/>
    <cellStyle name="Povezana celica 3" xfId="2024"/>
    <cellStyle name="Povezana celica 3 2" xfId="2025"/>
    <cellStyle name="Povezana celica 4" xfId="2026"/>
    <cellStyle name="Povezana celica 4 2" xfId="2027"/>
    <cellStyle name="Povezana celica 5" xfId="2028"/>
    <cellStyle name="Preveri celico 2" xfId="2029"/>
    <cellStyle name="Preveri celico 2 2" xfId="2030"/>
    <cellStyle name="Preveri celico 2 2 2" xfId="2031"/>
    <cellStyle name="Preveri celico 2 3" xfId="2032"/>
    <cellStyle name="Preveri celico 3" xfId="2033"/>
    <cellStyle name="Preveri celico 3 2" xfId="2034"/>
    <cellStyle name="Preveri celico 4" xfId="2035"/>
    <cellStyle name="Preveri celico 4 2" xfId="2036"/>
    <cellStyle name="Preveri celico 5" xfId="2037"/>
    <cellStyle name="Računanje 2" xfId="2038"/>
    <cellStyle name="Računanje 2 2" xfId="2039"/>
    <cellStyle name="Računanje 2 2 2" xfId="2040"/>
    <cellStyle name="Računanje 2 3" xfId="2041"/>
    <cellStyle name="Računanje 3" xfId="2042"/>
    <cellStyle name="Računanje 3 2" xfId="2043"/>
    <cellStyle name="Računanje 4" xfId="2044"/>
    <cellStyle name="Računanje 4 2" xfId="2045"/>
    <cellStyle name="Računanje 5" xfId="2046"/>
    <cellStyle name="Sheet Title" xfId="2047"/>
    <cellStyle name="Sheet Title 2" xfId="2048"/>
    <cellStyle name="Slabo 2" xfId="2049"/>
    <cellStyle name="Slabo 2 2" xfId="2050"/>
    <cellStyle name="Slabo 2 2 2" xfId="2051"/>
    <cellStyle name="Slabo 2 3" xfId="2052"/>
    <cellStyle name="Slabo 3" xfId="2053"/>
    <cellStyle name="Slabo 3 2" xfId="2054"/>
    <cellStyle name="Slabo 4" xfId="2055"/>
    <cellStyle name="Slabo 4 2" xfId="2056"/>
    <cellStyle name="Slabo 5" xfId="2057"/>
    <cellStyle name="Slog 1" xfId="2058"/>
    <cellStyle name="Slog 1 2" xfId="2059"/>
    <cellStyle name="Standaard_ADVIESPRIJSLIJST 20041" xfId="2060"/>
    <cellStyle name="Standard 2" xfId="2061"/>
    <cellStyle name="Standard_20091113 CL LYNX und Feldgeräte NSP" xfId="2062"/>
    <cellStyle name="Style 1" xfId="2063"/>
    <cellStyle name="Style 1 10" xfId="2064"/>
    <cellStyle name="Style 1 10 2" xfId="2065"/>
    <cellStyle name="Style 1 11" xfId="2066"/>
    <cellStyle name="Style 1 2" xfId="2067"/>
    <cellStyle name="Style 1 2 2" xfId="2068"/>
    <cellStyle name="Style 1 2_PO9504F_IBM_CRM_2_kalk (2)" xfId="2069"/>
    <cellStyle name="Style 1 3" xfId="2070"/>
    <cellStyle name="Style 1 3 2" xfId="2071"/>
    <cellStyle name="Style 1 3 3" xfId="2072"/>
    <cellStyle name="Style 1 3 4" xfId="2073"/>
    <cellStyle name="Style 1 3_PO9504F_IBM_CRM_2_kalk (2)" xfId="2074"/>
    <cellStyle name="Style 1 4" xfId="2075"/>
    <cellStyle name="Style 1 5" xfId="2076"/>
    <cellStyle name="Style 1 6" xfId="2077"/>
    <cellStyle name="Style 1 7" xfId="2078"/>
    <cellStyle name="Style 1 8" xfId="2079"/>
    <cellStyle name="Style 1 9" xfId="2080"/>
    <cellStyle name="Style 1 9 2" xfId="2081"/>
    <cellStyle name="Title" xfId="2082"/>
    <cellStyle name="Title 2" xfId="2083"/>
    <cellStyle name="Title 2 2" xfId="2084"/>
    <cellStyle name="Title 2 3" xfId="2085"/>
    <cellStyle name="Title 2 3 2" xfId="2086"/>
    <cellStyle name="Title 2 3 3" xfId="2087"/>
    <cellStyle name="Title 2 4" xfId="2088"/>
    <cellStyle name="Title 3" xfId="2089"/>
    <cellStyle name="Title 3 2" xfId="2090"/>
    <cellStyle name="Title 4" xfId="2091"/>
    <cellStyle name="Title 4 2" xfId="2092"/>
    <cellStyle name="Title 5" xfId="2093"/>
    <cellStyle name="Title 5 2" xfId="2094"/>
    <cellStyle name="Title 6" xfId="2095"/>
    <cellStyle name="Title 6 2" xfId="2096"/>
    <cellStyle name="Total" xfId="2097"/>
    <cellStyle name="Total 2" xfId="2098"/>
    <cellStyle name="Total 2 2" xfId="2099"/>
    <cellStyle name="Total 2 3" xfId="2100"/>
    <cellStyle name="Total 2 3 2" xfId="2101"/>
    <cellStyle name="Total 2 4" xfId="2102"/>
    <cellStyle name="Total 2 4 2" xfId="2103"/>
    <cellStyle name="Total 2 5" xfId="2104"/>
    <cellStyle name="Total 3" xfId="2105"/>
    <cellStyle name="Total 3 2" xfId="2106"/>
    <cellStyle name="Total 4" xfId="2107"/>
    <cellStyle name="Total 4 2" xfId="2108"/>
    <cellStyle name="Total 5" xfId="2109"/>
    <cellStyle name="Total 5 2" xfId="2110"/>
    <cellStyle name="Total 6" xfId="2111"/>
    <cellStyle name="Valuta (0)_LACEYS TV price list 20030603" xfId="2112"/>
    <cellStyle name="Valuta 2" xfId="4"/>
    <cellStyle name="Valuta 2 2" xfId="2113"/>
    <cellStyle name="Valuta 2 2 2" xfId="2114"/>
    <cellStyle name="Valuta 2 2 2 2" xfId="2115"/>
    <cellStyle name="Valuta 2 2 2 2 2" xfId="2116"/>
    <cellStyle name="Valuta 2 2 2 2 2 2" xfId="2117"/>
    <cellStyle name="Valuta 2 2 3" xfId="2118"/>
    <cellStyle name="Valuta 2 2 3 2" xfId="2119"/>
    <cellStyle name="Valuta 2 2 3 2 2" xfId="2120"/>
    <cellStyle name="Valuta 2 3" xfId="2121"/>
    <cellStyle name="Valuta 2 3 2" xfId="2122"/>
    <cellStyle name="Valuta 2 3 2 2" xfId="2123"/>
    <cellStyle name="Valuta 2 3 2 2 2" xfId="2124"/>
    <cellStyle name="Valuta 2 4" xfId="2125"/>
    <cellStyle name="Valuta 2 4 2" xfId="2126"/>
    <cellStyle name="Valuta 2 4 2 2" xfId="2127"/>
    <cellStyle name="Valuta 2 4 2 2 2" xfId="2128"/>
    <cellStyle name="Valuta 2 5" xfId="2129"/>
    <cellStyle name="Valuta 2 5 2" xfId="2130"/>
    <cellStyle name="Valuta 2 5 2 2" xfId="2131"/>
    <cellStyle name="Valuta 3" xfId="2132"/>
    <cellStyle name="Valuta 3 2" xfId="2133"/>
    <cellStyle name="Valuta 3 2 2" xfId="2134"/>
    <cellStyle name="Valuta 3 2 2 2" xfId="2135"/>
    <cellStyle name="Valuta 3 2 2 2 2" xfId="2136"/>
    <cellStyle name="Valuta 3 3" xfId="2137"/>
    <cellStyle name="Valuta 3 3 2" xfId="2138"/>
    <cellStyle name="Valuta 3 3 2 2" xfId="2139"/>
    <cellStyle name="Vejica [0] 2" xfId="2140"/>
    <cellStyle name="Vejica [0] 2 2" xfId="2141"/>
    <cellStyle name="Vejica [0] 2 2 2" xfId="2142"/>
    <cellStyle name="Vejica [0] 2 2 2 2" xfId="2143"/>
    <cellStyle name="Vejica [0] 2 2 2 2 2" xfId="2144"/>
    <cellStyle name="Vejica [0] 2 2 2 2 2 2" xfId="2145"/>
    <cellStyle name="Vejica [0] 2 2 3" xfId="2146"/>
    <cellStyle name="Vejica [0] 2 2 3 2" xfId="2147"/>
    <cellStyle name="Vejica [0] 2 2 3 2 2" xfId="2148"/>
    <cellStyle name="Vejica [0] 2 3" xfId="2149"/>
    <cellStyle name="Vejica [0] 2 3 2" xfId="2150"/>
    <cellStyle name="Vejica [0] 2 3 2 2" xfId="2151"/>
    <cellStyle name="Vejica [0] 2 3 2 2 2" xfId="2152"/>
    <cellStyle name="Vejica [0] 2 4" xfId="2153"/>
    <cellStyle name="Vejica [0] 2 4 2" xfId="2154"/>
    <cellStyle name="Vejica [0] 2 4 2 2" xfId="2155"/>
    <cellStyle name="Vejica 10" xfId="2156"/>
    <cellStyle name="Vejica 10 2" xfId="2157"/>
    <cellStyle name="Vejica 10 3" xfId="2158"/>
    <cellStyle name="Vejica 10 4" xfId="2159"/>
    <cellStyle name="Vejica 10 4 2" xfId="2160"/>
    <cellStyle name="Vejica 11" xfId="2161"/>
    <cellStyle name="Vejica 11 2" xfId="2162"/>
    <cellStyle name="Vejica 11 3" xfId="2163"/>
    <cellStyle name="Vejica 11 4" xfId="2164"/>
    <cellStyle name="Vejica 11 4 2" xfId="2165"/>
    <cellStyle name="Vejica 12" xfId="2166"/>
    <cellStyle name="Vejica 12 2" xfId="2167"/>
    <cellStyle name="Vejica 12 3" xfId="2168"/>
    <cellStyle name="Vejica 12 4" xfId="2169"/>
    <cellStyle name="Vejica 12 4 2" xfId="2170"/>
    <cellStyle name="Vejica 13" xfId="2171"/>
    <cellStyle name="Vejica 13 2" xfId="2172"/>
    <cellStyle name="Vejica 13 3" xfId="2173"/>
    <cellStyle name="Vejica 13 4" xfId="2174"/>
    <cellStyle name="Vejica 13 4 2" xfId="2175"/>
    <cellStyle name="Vejica 14" xfId="2176"/>
    <cellStyle name="Vejica 14 2" xfId="2177"/>
    <cellStyle name="Vejica 14 3" xfId="2178"/>
    <cellStyle name="Vejica 14 4" xfId="2179"/>
    <cellStyle name="Vejica 14 4 2" xfId="2180"/>
    <cellStyle name="Vejica 15" xfId="2181"/>
    <cellStyle name="Vejica 15 2" xfId="2182"/>
    <cellStyle name="Vejica 15 3" xfId="2183"/>
    <cellStyle name="Vejica 15 4" xfId="2184"/>
    <cellStyle name="Vejica 15 4 2" xfId="2185"/>
    <cellStyle name="Vejica 16" xfId="2186"/>
    <cellStyle name="Vejica 16 2" xfId="2187"/>
    <cellStyle name="Vejica 16 3" xfId="2188"/>
    <cellStyle name="Vejica 16 4" xfId="2189"/>
    <cellStyle name="Vejica 16 4 2" xfId="2190"/>
    <cellStyle name="Vejica 17" xfId="2191"/>
    <cellStyle name="Vejica 17 2" xfId="2192"/>
    <cellStyle name="Vejica 17 3" xfId="2193"/>
    <cellStyle name="Vejica 17 4" xfId="2194"/>
    <cellStyle name="Vejica 17 4 2" xfId="2195"/>
    <cellStyle name="Vejica 18" xfId="2196"/>
    <cellStyle name="Vejica 18 2" xfId="2197"/>
    <cellStyle name="Vejica 18 3" xfId="2198"/>
    <cellStyle name="Vejica 18 4" xfId="2199"/>
    <cellStyle name="Vejica 18 4 2" xfId="2200"/>
    <cellStyle name="Vejica 19" xfId="2201"/>
    <cellStyle name="Vejica 19 2" xfId="2202"/>
    <cellStyle name="Vejica 19 3" xfId="2203"/>
    <cellStyle name="Vejica 19 4" xfId="2204"/>
    <cellStyle name="Vejica 19 4 2" xfId="2205"/>
    <cellStyle name="Vejica 2" xfId="2206"/>
    <cellStyle name="Vejica 2 2" xfId="2207"/>
    <cellStyle name="Vejica 2 2 2" xfId="2208"/>
    <cellStyle name="Vejica 2 2 2 2" xfId="2209"/>
    <cellStyle name="Vejica 2 2 2 2 2" xfId="2210"/>
    <cellStyle name="Vejica 2 2 2 2 2 2" xfId="2211"/>
    <cellStyle name="Vejica 2 2 3" xfId="2212"/>
    <cellStyle name="Vejica 2 2 3 2" xfId="2213"/>
    <cellStyle name="Vejica 2 2 3 2 2" xfId="2214"/>
    <cellStyle name="Vejica 2 3" xfId="2215"/>
    <cellStyle name="Vejica 2 3 2" xfId="2216"/>
    <cellStyle name="Vejica 2 3 2 2" xfId="2217"/>
    <cellStyle name="Vejica 2 3 2 2 2" xfId="2218"/>
    <cellStyle name="Vejica 2 3 2 2 2 2" xfId="2219"/>
    <cellStyle name="Vejica 2 3 3" xfId="2220"/>
    <cellStyle name="Vejica 2 3 3 2" xfId="2221"/>
    <cellStyle name="Vejica 2 3 3 2 2" xfId="2222"/>
    <cellStyle name="Vejica 2 4" xfId="2223"/>
    <cellStyle name="Vejica 2 4 2" xfId="2224"/>
    <cellStyle name="Vejica 2 4 2 2" xfId="2225"/>
    <cellStyle name="Vejica 2 4 2 2 2" xfId="2226"/>
    <cellStyle name="Vejica 2 4 2 2 2 2" xfId="2227"/>
    <cellStyle name="Vejica 2 4 3" xfId="2228"/>
    <cellStyle name="Vejica 2 4 3 2" xfId="2229"/>
    <cellStyle name="Vejica 2 4 3 2 2" xfId="2230"/>
    <cellStyle name="Vejica 2 5" xfId="2231"/>
    <cellStyle name="Vejica 2 5 2" xfId="2232"/>
    <cellStyle name="Vejica 2 5 2 2" xfId="2233"/>
    <cellStyle name="Vejica 2 5 2 2 2" xfId="2234"/>
    <cellStyle name="Vejica 2 6" xfId="2235"/>
    <cellStyle name="Vejica 2 6 2" xfId="2236"/>
    <cellStyle name="Vejica 2 7" xfId="2237"/>
    <cellStyle name="Vejica 2 7 2" xfId="2238"/>
    <cellStyle name="Vejica 2 7 2 2" xfId="2239"/>
    <cellStyle name="Vejica 20" xfId="2240"/>
    <cellStyle name="Vejica 20 2" xfId="2241"/>
    <cellStyle name="Vejica 20 3" xfId="2242"/>
    <cellStyle name="Vejica 20 4" xfId="2243"/>
    <cellStyle name="Vejica 20 4 2" xfId="2244"/>
    <cellStyle name="Vejica 21" xfId="2245"/>
    <cellStyle name="Vejica 21 2" xfId="2246"/>
    <cellStyle name="Vejica 21 3" xfId="2247"/>
    <cellStyle name="Vejica 21 4" xfId="2248"/>
    <cellStyle name="Vejica 21 4 2" xfId="2249"/>
    <cellStyle name="Vejica 22" xfId="2250"/>
    <cellStyle name="Vejica 22 2" xfId="2251"/>
    <cellStyle name="Vejica 22 2 2" xfId="2252"/>
    <cellStyle name="Vejica 22 2 2 2" xfId="2253"/>
    <cellStyle name="Vejica 22 2 2 2 2" xfId="2254"/>
    <cellStyle name="Vejica 22 3" xfId="2255"/>
    <cellStyle name="Vejica 22 3 2" xfId="2256"/>
    <cellStyle name="Vejica 22 3 2 2" xfId="2257"/>
    <cellStyle name="Vejica 23" xfId="2258"/>
    <cellStyle name="Vejica 23 2" xfId="2259"/>
    <cellStyle name="Vejica 23 2 2" xfId="2260"/>
    <cellStyle name="Vejica 23 2 2 2" xfId="2261"/>
    <cellStyle name="Vejica 23 2 2 2 2" xfId="2262"/>
    <cellStyle name="Vejica 23 3" xfId="2263"/>
    <cellStyle name="Vejica 23 3 2" xfId="2264"/>
    <cellStyle name="Vejica 23 3 2 2" xfId="2265"/>
    <cellStyle name="Vejica 24" xfId="2266"/>
    <cellStyle name="Vejica 24 2" xfId="2267"/>
    <cellStyle name="Vejica 24 2 2" xfId="2268"/>
    <cellStyle name="Vejica 24 2 2 2" xfId="2269"/>
    <cellStyle name="Vejica 24 2 2 2 2" xfId="2270"/>
    <cellStyle name="Vejica 24 3" xfId="2271"/>
    <cellStyle name="Vejica 24 3 2" xfId="2272"/>
    <cellStyle name="Vejica 24 3 2 2" xfId="2273"/>
    <cellStyle name="Vejica 25" xfId="2274"/>
    <cellStyle name="Vejica 25 2" xfId="2275"/>
    <cellStyle name="Vejica 25 2 2" xfId="2276"/>
    <cellStyle name="Vejica 25 2 2 2" xfId="2277"/>
    <cellStyle name="Vejica 25 2 2 2 2" xfId="2278"/>
    <cellStyle name="Vejica 25 3" xfId="2279"/>
    <cellStyle name="Vejica 25 3 2" xfId="2280"/>
    <cellStyle name="Vejica 25 3 2 2" xfId="2281"/>
    <cellStyle name="Vejica 26" xfId="2282"/>
    <cellStyle name="Vejica 26 2" xfId="2283"/>
    <cellStyle name="Vejica 26 2 2" xfId="2284"/>
    <cellStyle name="Vejica 26 2 2 2" xfId="2285"/>
    <cellStyle name="Vejica 26 2 2 2 2" xfId="2286"/>
    <cellStyle name="Vejica 26 3" xfId="2287"/>
    <cellStyle name="Vejica 26 3 2" xfId="2288"/>
    <cellStyle name="Vejica 26 3 2 2" xfId="2289"/>
    <cellStyle name="Vejica 3" xfId="2290"/>
    <cellStyle name="Vejica 3 2" xfId="2291"/>
    <cellStyle name="Vejica 3 2 2" xfId="2292"/>
    <cellStyle name="Vejica 3 2 2 2" xfId="2293"/>
    <cellStyle name="Vejica 3 2 2 2 2" xfId="2294"/>
    <cellStyle name="Vejica 3 2 2 2 2 2" xfId="2295"/>
    <cellStyle name="Vejica 3 2 3" xfId="2296"/>
    <cellStyle name="Vejica 3 2 3 2" xfId="2297"/>
    <cellStyle name="Vejica 3 2 3 2 2" xfId="2298"/>
    <cellStyle name="Vejica 3 3" xfId="2299"/>
    <cellStyle name="Vejica 3 3 2" xfId="2300"/>
    <cellStyle name="Vejica 3 3 2 2" xfId="2301"/>
    <cellStyle name="Vejica 3 3 2 2 2" xfId="2302"/>
    <cellStyle name="Vejica 3 3 2 2 2 2" xfId="2303"/>
    <cellStyle name="Vejica 3 3 3" xfId="2304"/>
    <cellStyle name="Vejica 3 3 3 2" xfId="2305"/>
    <cellStyle name="Vejica 3 3 3 2 2" xfId="2306"/>
    <cellStyle name="Vejica 3 4" xfId="2307"/>
    <cellStyle name="Vejica 3 4 2" xfId="2308"/>
    <cellStyle name="Vejica 3 4 2 2" xfId="2309"/>
    <cellStyle name="Vejica 3 4 2 2 2" xfId="2310"/>
    <cellStyle name="Vejica 3 5" xfId="2311"/>
    <cellStyle name="Vejica 3 5 2" xfId="2312"/>
    <cellStyle name="Vejica 3 6" xfId="2313"/>
    <cellStyle name="Vejica 3 6 2" xfId="2314"/>
    <cellStyle name="Vejica 3 6 2 2" xfId="2315"/>
    <cellStyle name="Vejica 4" xfId="2316"/>
    <cellStyle name="Vejica 4 2" xfId="2317"/>
    <cellStyle name="Vejica 4 2 2" xfId="2318"/>
    <cellStyle name="Vejica 4 2 2 2" xfId="2319"/>
    <cellStyle name="Vejica 4 2 2 2 2" xfId="2320"/>
    <cellStyle name="Vejica 4 2 2 2 2 2" xfId="2321"/>
    <cellStyle name="Vejica 4 2 3" xfId="2322"/>
    <cellStyle name="Vejica 4 2 3 2" xfId="2323"/>
    <cellStyle name="Vejica 4 2 3 2 2" xfId="2324"/>
    <cellStyle name="Vejica 4 3" xfId="2325"/>
    <cellStyle name="Vejica 4 3 2" xfId="2326"/>
    <cellStyle name="Vejica 4 3 2 2" xfId="2327"/>
    <cellStyle name="Vejica 4 3 2 2 2" xfId="2328"/>
    <cellStyle name="Vejica 4 3 2 2 2 2" xfId="2329"/>
    <cellStyle name="Vejica 4 3 3" xfId="2330"/>
    <cellStyle name="Vejica 4 3 3 2" xfId="2331"/>
    <cellStyle name="Vejica 4 3 3 2 2" xfId="2332"/>
    <cellStyle name="Vejica 4 4" xfId="2333"/>
    <cellStyle name="Vejica 4 4 2" xfId="2334"/>
    <cellStyle name="Vejica 4 4 2 2" xfId="2335"/>
    <cellStyle name="Vejica 4 4 2 2 2" xfId="2336"/>
    <cellStyle name="Vejica 4 5" xfId="2337"/>
    <cellStyle name="Vejica 4 5 2" xfId="2338"/>
    <cellStyle name="Vejica 4 6" xfId="2339"/>
    <cellStyle name="Vejica 4 6 2" xfId="2340"/>
    <cellStyle name="Vejica 4 6 2 2" xfId="2341"/>
    <cellStyle name="Vejica 5" xfId="2342"/>
    <cellStyle name="Vejica 5 2" xfId="2343"/>
    <cellStyle name="Vejica 5 2 2" xfId="2344"/>
    <cellStyle name="Vejica 5 2 2 2" xfId="2345"/>
    <cellStyle name="Vejica 5 2 2 2 2" xfId="2346"/>
    <cellStyle name="Vejica 5 3" xfId="2347"/>
    <cellStyle name="Vejica 5 3 2" xfId="2348"/>
    <cellStyle name="Vejica 5 3 2 2" xfId="2349"/>
    <cellStyle name="Vejica 6" xfId="2350"/>
    <cellStyle name="Vejica 6 2" xfId="2351"/>
    <cellStyle name="Vejica 6 2 2" xfId="2352"/>
    <cellStyle name="Vejica 6 2 2 2" xfId="2353"/>
    <cellStyle name="Vejica 6 2 2 2 2" xfId="2354"/>
    <cellStyle name="Vejica 6 3" xfId="2355"/>
    <cellStyle name="Vejica 6 3 2" xfId="2356"/>
    <cellStyle name="Vejica 6 3 2 2" xfId="2357"/>
    <cellStyle name="Vejica 7" xfId="2358"/>
    <cellStyle name="Vejica 7 2" xfId="2359"/>
    <cellStyle name="Vejica 7 2 2" xfId="2360"/>
    <cellStyle name="Vejica 7 2 2 2" xfId="2361"/>
    <cellStyle name="Vejica 7 2 2 2 2" xfId="2362"/>
    <cellStyle name="Vejica 7 3" xfId="2363"/>
    <cellStyle name="Vejica 7 3 2" xfId="2364"/>
    <cellStyle name="Vejica 7 3 2 2" xfId="2365"/>
    <cellStyle name="Vejica 8" xfId="2366"/>
    <cellStyle name="Vejica 8 2" xfId="2367"/>
    <cellStyle name="Vejica 8 2 2" xfId="2368"/>
    <cellStyle name="Vejica 8 2 2 2" xfId="2369"/>
    <cellStyle name="Vejica 8 2 2 2 2" xfId="2370"/>
    <cellStyle name="Vejica 8 3" xfId="2371"/>
    <cellStyle name="Vejica 8 3 2" xfId="2372"/>
    <cellStyle name="Vejica 8 3 2 2" xfId="2373"/>
    <cellStyle name="Vejica 9" xfId="2374"/>
    <cellStyle name="Vejica 9 2" xfId="2375"/>
    <cellStyle name="Vejica 9 3" xfId="2376"/>
    <cellStyle name="Vejica 9 4" xfId="2377"/>
    <cellStyle name="Vejica 9 4 2" xfId="2378"/>
    <cellStyle name="Vnos 2" xfId="2379"/>
    <cellStyle name="Vnos 2 2" xfId="2380"/>
    <cellStyle name="Vnos 2 2 2" xfId="2381"/>
    <cellStyle name="Vnos 2 3" xfId="2382"/>
    <cellStyle name="Vnos 3" xfId="2383"/>
    <cellStyle name="Vnos 3 2" xfId="2384"/>
    <cellStyle name="Vnos 4" xfId="2385"/>
    <cellStyle name="Vnos 4 2" xfId="2386"/>
    <cellStyle name="Vnos 5" xfId="2387"/>
    <cellStyle name="Vsota 2" xfId="2388"/>
    <cellStyle name="Vsota 2 2" xfId="2389"/>
    <cellStyle name="Vsota 2 2 2" xfId="2390"/>
    <cellStyle name="Vsota 2 3" xfId="2391"/>
    <cellStyle name="Vsota 3" xfId="2392"/>
    <cellStyle name="Vsota 3 2" xfId="2393"/>
    <cellStyle name="Vsota 4" xfId="2394"/>
    <cellStyle name="Vsota 4 2" xfId="2395"/>
    <cellStyle name="Vsota 5" xfId="2396"/>
    <cellStyle name="Warning Text" xfId="2397"/>
    <cellStyle name="Warning Text 2" xfId="2398"/>
    <cellStyle name="Warning Text 2 2" xfId="2399"/>
    <cellStyle name="Warning Text 2 3" xfId="2400"/>
    <cellStyle name="Warning Text 3" xfId="2401"/>
    <cellStyle name="Warning Text 3 2" xfId="2402"/>
    <cellStyle name="Warning Text 4" xfId="2403"/>
    <cellStyle name="Warning Text 4 2" xfId="2404"/>
    <cellStyle name="Warning Text 5" xfId="2405"/>
    <cellStyle name="Warning Text 5 2" xfId="2406"/>
    <cellStyle name="Warning Text 6" xfId="2407"/>
    <cellStyle name="Warning Text 6 2" xfId="2408"/>
    <cellStyle name="Zboží" xfId="2409"/>
    <cellStyle name="Zboží 2" xfId="24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25"/>
  <sheetViews>
    <sheetView tabSelected="1" view="pageBreakPreview" zoomScale="150" zoomScaleNormal="150" zoomScalePageLayoutView="150" workbookViewId="0">
      <selection activeCell="C18" sqref="C18"/>
    </sheetView>
  </sheetViews>
  <sheetFormatPr baseColWidth="10" defaultColWidth="8.83203125" defaultRowHeight="15" x14ac:dyDescent="0"/>
  <cols>
    <col min="1" max="1" width="4.5" style="20" customWidth="1"/>
    <col min="2" max="2" width="51.6640625" style="20" customWidth="1"/>
    <col min="3" max="3" width="21.83203125" style="20" customWidth="1"/>
    <col min="4" max="5" width="8.83203125" style="20"/>
    <col min="6" max="6" width="16.1640625" customWidth="1"/>
    <col min="7" max="7" width="12.83203125" customWidth="1"/>
  </cols>
  <sheetData>
    <row r="1" spans="1:7" ht="45.75" customHeight="1">
      <c r="A1" s="129" t="s">
        <v>458</v>
      </c>
      <c r="B1" s="129"/>
      <c r="C1" s="129"/>
      <c r="D1" s="129"/>
      <c r="E1" s="96"/>
    </row>
    <row r="3" spans="1:7" ht="21">
      <c r="A3" s="128"/>
      <c r="B3" s="128"/>
      <c r="C3" s="128"/>
      <c r="D3" s="128"/>
      <c r="E3" s="128"/>
    </row>
    <row r="5" spans="1:7">
      <c r="B5" s="42" t="s">
        <v>99</v>
      </c>
      <c r="C5" s="42"/>
      <c r="D5" s="42"/>
      <c r="E5" s="42"/>
      <c r="F5" s="42"/>
    </row>
    <row r="6" spans="1:7">
      <c r="B6" s="43"/>
      <c r="F6" s="20"/>
    </row>
    <row r="7" spans="1:7">
      <c r="B7" s="43"/>
      <c r="F7" s="20"/>
    </row>
    <row r="8" spans="1:7">
      <c r="A8" s="44" t="s">
        <v>126</v>
      </c>
      <c r="B8" s="45" t="s">
        <v>100</v>
      </c>
      <c r="C8" s="46">
        <f>+'GO Rekapitulacija'!F17</f>
        <v>0</v>
      </c>
      <c r="D8" s="46"/>
      <c r="E8" s="46"/>
      <c r="F8" s="46"/>
    </row>
    <row r="9" spans="1:7">
      <c r="A9" s="44"/>
      <c r="B9" s="45"/>
      <c r="C9" s="46"/>
      <c r="D9" s="46"/>
      <c r="E9" s="46"/>
      <c r="F9" s="46"/>
    </row>
    <row r="10" spans="1:7">
      <c r="A10" s="44" t="s">
        <v>37</v>
      </c>
      <c r="B10" s="45" t="s">
        <v>104</v>
      </c>
      <c r="C10" s="46">
        <f>+'GO Rekapitulacija'!F39</f>
        <v>0</v>
      </c>
      <c r="D10" s="46"/>
      <c r="E10" s="46"/>
      <c r="F10" s="46"/>
    </row>
    <row r="11" spans="1:7">
      <c r="A11" s="44"/>
      <c r="B11" s="43"/>
      <c r="C11" s="46"/>
      <c r="D11" s="46"/>
      <c r="E11" s="46"/>
      <c r="F11" s="46"/>
    </row>
    <row r="12" spans="1:7">
      <c r="A12" s="44" t="s">
        <v>135</v>
      </c>
      <c r="B12" s="47" t="s">
        <v>101</v>
      </c>
      <c r="C12" s="46"/>
      <c r="D12" s="46"/>
      <c r="E12" s="46"/>
      <c r="F12" s="46"/>
    </row>
    <row r="13" spans="1:7">
      <c r="A13" s="44"/>
      <c r="B13" s="45"/>
      <c r="C13" s="46"/>
      <c r="D13" s="46"/>
      <c r="E13" s="46"/>
      <c r="F13" s="46"/>
    </row>
    <row r="14" spans="1:7">
      <c r="A14" s="44" t="s">
        <v>134</v>
      </c>
      <c r="B14" s="45" t="s">
        <v>102</v>
      </c>
      <c r="C14" s="46"/>
      <c r="D14" s="46"/>
      <c r="E14" s="46"/>
      <c r="F14" s="46"/>
      <c r="G14" s="1"/>
    </row>
    <row r="15" spans="1:7">
      <c r="A15" s="44"/>
      <c r="B15" s="43"/>
      <c r="C15" s="46"/>
      <c r="D15" s="46"/>
      <c r="E15" s="46"/>
      <c r="F15" s="46"/>
    </row>
    <row r="16" spans="1:7">
      <c r="B16" s="49" t="s">
        <v>103</v>
      </c>
      <c r="C16" s="48">
        <f>SUM(C8:C15)</f>
        <v>0</v>
      </c>
      <c r="D16" s="48"/>
      <c r="E16" s="48"/>
      <c r="F16" s="48"/>
      <c r="G16" s="1"/>
    </row>
    <row r="17" spans="1:7">
      <c r="B17" s="50" t="s">
        <v>463</v>
      </c>
      <c r="C17" s="51"/>
      <c r="D17" s="51"/>
      <c r="E17" s="51"/>
      <c r="F17" s="51"/>
      <c r="G17" s="1"/>
    </row>
    <row r="18" spans="1:7">
      <c r="B18" s="49" t="s">
        <v>105</v>
      </c>
      <c r="C18" s="52">
        <f>C16-C17</f>
        <v>0</v>
      </c>
      <c r="D18" s="52"/>
      <c r="E18" s="52"/>
      <c r="F18" s="52"/>
      <c r="G18" s="1"/>
    </row>
    <row r="19" spans="1:7">
      <c r="B19" s="50"/>
      <c r="C19" s="51"/>
      <c r="D19" s="51"/>
      <c r="E19" s="51"/>
      <c r="F19" s="51"/>
      <c r="G19" s="1"/>
    </row>
    <row r="20" spans="1:7">
      <c r="B20" s="97">
        <v>0.22</v>
      </c>
      <c r="C20" s="51">
        <f>C18*0.22</f>
        <v>0</v>
      </c>
      <c r="D20" s="139"/>
      <c r="E20" s="139"/>
      <c r="F20" s="139"/>
    </row>
    <row r="21" spans="1:7">
      <c r="B21" s="49" t="s">
        <v>464</v>
      </c>
      <c r="C21" s="52">
        <f>C18+C20</f>
        <v>0</v>
      </c>
      <c r="D21" s="52"/>
      <c r="E21" s="52"/>
      <c r="F21" s="52"/>
    </row>
    <row r="22" spans="1:7">
      <c r="B22" s="50"/>
      <c r="C22" s="51"/>
      <c r="D22" s="51"/>
      <c r="E22" s="51"/>
      <c r="F22" s="51"/>
    </row>
    <row r="24" spans="1:7">
      <c r="A24" s="43"/>
      <c r="B24" s="131"/>
      <c r="C24" s="131"/>
      <c r="D24" s="131"/>
      <c r="E24" s="131"/>
      <c r="F24" s="1"/>
    </row>
    <row r="25" spans="1:7">
      <c r="A25" s="43"/>
      <c r="B25" s="130"/>
      <c r="C25" s="130"/>
      <c r="D25" s="130"/>
      <c r="E25" s="130"/>
    </row>
  </sheetData>
  <mergeCells count="4">
    <mergeCell ref="A3:E3"/>
    <mergeCell ref="A1:D1"/>
    <mergeCell ref="B25:E25"/>
    <mergeCell ref="B24:E24"/>
  </mergeCells>
  <phoneticPr fontId="8" type="noConversion"/>
  <pageMargins left="0.55118110236220474" right="0" top="0.78740157480314965" bottom="0.78740157480314965" header="0.51181102362204722" footer="0.51181102362204722"/>
  <pageSetup paperSize="9" orientation="portrait"/>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9"/>
  <sheetViews>
    <sheetView view="pageLayout" zoomScale="110" zoomScaleNormal="120" zoomScaleSheetLayoutView="120" zoomScalePageLayoutView="120" workbookViewId="0">
      <selection activeCell="B3" sqref="B3"/>
    </sheetView>
  </sheetViews>
  <sheetFormatPr baseColWidth="10" defaultColWidth="8.83203125" defaultRowHeight="15" x14ac:dyDescent="0"/>
  <cols>
    <col min="1" max="1" width="5.33203125" style="25" customWidth="1"/>
    <col min="2" max="2" width="48.83203125" style="15" customWidth="1"/>
    <col min="3" max="3" width="8.83203125" style="20"/>
    <col min="4" max="4" width="12.6640625" style="24" customWidth="1"/>
    <col min="5" max="5" width="13.33203125" style="24" customWidth="1"/>
    <col min="6" max="256" width="8.83203125" style="2"/>
    <col min="257" max="257" width="4.6640625" style="2" customWidth="1"/>
    <col min="258" max="258" width="57.5" style="2" customWidth="1"/>
    <col min="259" max="260" width="8.83203125" style="2"/>
    <col min="261" max="261" width="11.5" style="2" bestFit="1" customWidth="1"/>
    <col min="262" max="512" width="8.83203125" style="2"/>
    <col min="513" max="513" width="4.6640625" style="2" customWidth="1"/>
    <col min="514" max="514" width="57.5" style="2" customWidth="1"/>
    <col min="515" max="516" width="8.83203125" style="2"/>
    <col min="517" max="517" width="11.5" style="2" bestFit="1" customWidth="1"/>
    <col min="518" max="768" width="8.83203125" style="2"/>
    <col min="769" max="769" width="4.6640625" style="2" customWidth="1"/>
    <col min="770" max="770" width="57.5" style="2" customWidth="1"/>
    <col min="771" max="772" width="8.83203125" style="2"/>
    <col min="773" max="773" width="11.5" style="2" bestFit="1" customWidth="1"/>
    <col min="774" max="1024" width="8.83203125" style="2"/>
    <col min="1025" max="1025" width="4.6640625" style="2" customWidth="1"/>
    <col min="1026" max="1026" width="57.5" style="2" customWidth="1"/>
    <col min="1027" max="1028" width="8.83203125" style="2"/>
    <col min="1029" max="1029" width="11.5" style="2" bestFit="1" customWidth="1"/>
    <col min="1030" max="1280" width="8.83203125" style="2"/>
    <col min="1281" max="1281" width="4.6640625" style="2" customWidth="1"/>
    <col min="1282" max="1282" width="57.5" style="2" customWidth="1"/>
    <col min="1283" max="1284" width="8.83203125" style="2"/>
    <col min="1285" max="1285" width="11.5" style="2" bestFit="1" customWidth="1"/>
    <col min="1286" max="1536" width="8.83203125" style="2"/>
    <col min="1537" max="1537" width="4.6640625" style="2" customWidth="1"/>
    <col min="1538" max="1538" width="57.5" style="2" customWidth="1"/>
    <col min="1539" max="1540" width="8.83203125" style="2"/>
    <col min="1541" max="1541" width="11.5" style="2" bestFit="1" customWidth="1"/>
    <col min="1542" max="1792" width="8.83203125" style="2"/>
    <col min="1793" max="1793" width="4.6640625" style="2" customWidth="1"/>
    <col min="1794" max="1794" width="57.5" style="2" customWidth="1"/>
    <col min="1795" max="1796" width="8.83203125" style="2"/>
    <col min="1797" max="1797" width="11.5" style="2" bestFit="1" customWidth="1"/>
    <col min="1798" max="2048" width="8.83203125" style="2"/>
    <col min="2049" max="2049" width="4.6640625" style="2" customWidth="1"/>
    <col min="2050" max="2050" width="57.5" style="2" customWidth="1"/>
    <col min="2051" max="2052" width="8.83203125" style="2"/>
    <col min="2053" max="2053" width="11.5" style="2" bestFit="1" customWidth="1"/>
    <col min="2054" max="2304" width="8.83203125" style="2"/>
    <col min="2305" max="2305" width="4.6640625" style="2" customWidth="1"/>
    <col min="2306" max="2306" width="57.5" style="2" customWidth="1"/>
    <col min="2307" max="2308" width="8.83203125" style="2"/>
    <col min="2309" max="2309" width="11.5" style="2" bestFit="1" customWidth="1"/>
    <col min="2310" max="2560" width="8.83203125" style="2"/>
    <col min="2561" max="2561" width="4.6640625" style="2" customWidth="1"/>
    <col min="2562" max="2562" width="57.5" style="2" customWidth="1"/>
    <col min="2563" max="2564" width="8.83203125" style="2"/>
    <col min="2565" max="2565" width="11.5" style="2" bestFit="1" customWidth="1"/>
    <col min="2566" max="2816" width="8.83203125" style="2"/>
    <col min="2817" max="2817" width="4.6640625" style="2" customWidth="1"/>
    <col min="2818" max="2818" width="57.5" style="2" customWidth="1"/>
    <col min="2819" max="2820" width="8.83203125" style="2"/>
    <col min="2821" max="2821" width="11.5" style="2" bestFit="1" customWidth="1"/>
    <col min="2822" max="3072" width="8.83203125" style="2"/>
    <col min="3073" max="3073" width="4.6640625" style="2" customWidth="1"/>
    <col min="3074" max="3074" width="57.5" style="2" customWidth="1"/>
    <col min="3075" max="3076" width="8.83203125" style="2"/>
    <col min="3077" max="3077" width="11.5" style="2" bestFit="1" customWidth="1"/>
    <col min="3078" max="3328" width="8.83203125" style="2"/>
    <col min="3329" max="3329" width="4.6640625" style="2" customWidth="1"/>
    <col min="3330" max="3330" width="57.5" style="2" customWidth="1"/>
    <col min="3331" max="3332" width="8.83203125" style="2"/>
    <col min="3333" max="3333" width="11.5" style="2" bestFit="1" customWidth="1"/>
    <col min="3334" max="3584" width="8.83203125" style="2"/>
    <col min="3585" max="3585" width="4.6640625" style="2" customWidth="1"/>
    <col min="3586" max="3586" width="57.5" style="2" customWidth="1"/>
    <col min="3587" max="3588" width="8.83203125" style="2"/>
    <col min="3589" max="3589" width="11.5" style="2" bestFit="1" customWidth="1"/>
    <col min="3590" max="3840" width="8.83203125" style="2"/>
    <col min="3841" max="3841" width="4.6640625" style="2" customWidth="1"/>
    <col min="3842" max="3842" width="57.5" style="2" customWidth="1"/>
    <col min="3843" max="3844" width="8.83203125" style="2"/>
    <col min="3845" max="3845" width="11.5" style="2" bestFit="1" customWidth="1"/>
    <col min="3846" max="4096" width="8.83203125" style="2"/>
    <col min="4097" max="4097" width="4.6640625" style="2" customWidth="1"/>
    <col min="4098" max="4098" width="57.5" style="2" customWidth="1"/>
    <col min="4099" max="4100" width="8.83203125" style="2"/>
    <col min="4101" max="4101" width="11.5" style="2" bestFit="1" customWidth="1"/>
    <col min="4102" max="4352" width="8.83203125" style="2"/>
    <col min="4353" max="4353" width="4.6640625" style="2" customWidth="1"/>
    <col min="4354" max="4354" width="57.5" style="2" customWidth="1"/>
    <col min="4355" max="4356" width="8.83203125" style="2"/>
    <col min="4357" max="4357" width="11.5" style="2" bestFit="1" customWidth="1"/>
    <col min="4358" max="4608" width="8.83203125" style="2"/>
    <col min="4609" max="4609" width="4.6640625" style="2" customWidth="1"/>
    <col min="4610" max="4610" width="57.5" style="2" customWidth="1"/>
    <col min="4611" max="4612" width="8.83203125" style="2"/>
    <col min="4613" max="4613" width="11.5" style="2" bestFit="1" customWidth="1"/>
    <col min="4614" max="4864" width="8.83203125" style="2"/>
    <col min="4865" max="4865" width="4.6640625" style="2" customWidth="1"/>
    <col min="4866" max="4866" width="57.5" style="2" customWidth="1"/>
    <col min="4867" max="4868" width="8.83203125" style="2"/>
    <col min="4869" max="4869" width="11.5" style="2" bestFit="1" customWidth="1"/>
    <col min="4870" max="5120" width="8.83203125" style="2"/>
    <col min="5121" max="5121" width="4.6640625" style="2" customWidth="1"/>
    <col min="5122" max="5122" width="57.5" style="2" customWidth="1"/>
    <col min="5123" max="5124" width="8.83203125" style="2"/>
    <col min="5125" max="5125" width="11.5" style="2" bestFit="1" customWidth="1"/>
    <col min="5126" max="5376" width="8.83203125" style="2"/>
    <col min="5377" max="5377" width="4.6640625" style="2" customWidth="1"/>
    <col min="5378" max="5378" width="57.5" style="2" customWidth="1"/>
    <col min="5379" max="5380" width="8.83203125" style="2"/>
    <col min="5381" max="5381" width="11.5" style="2" bestFit="1" customWidth="1"/>
    <col min="5382" max="5632" width="8.83203125" style="2"/>
    <col min="5633" max="5633" width="4.6640625" style="2" customWidth="1"/>
    <col min="5634" max="5634" width="57.5" style="2" customWidth="1"/>
    <col min="5635" max="5636" width="8.83203125" style="2"/>
    <col min="5637" max="5637" width="11.5" style="2" bestFit="1" customWidth="1"/>
    <col min="5638" max="5888" width="8.83203125" style="2"/>
    <col min="5889" max="5889" width="4.6640625" style="2" customWidth="1"/>
    <col min="5890" max="5890" width="57.5" style="2" customWidth="1"/>
    <col min="5891" max="5892" width="8.83203125" style="2"/>
    <col min="5893" max="5893" width="11.5" style="2" bestFit="1" customWidth="1"/>
    <col min="5894" max="6144" width="8.83203125" style="2"/>
    <col min="6145" max="6145" width="4.6640625" style="2" customWidth="1"/>
    <col min="6146" max="6146" width="57.5" style="2" customWidth="1"/>
    <col min="6147" max="6148" width="8.83203125" style="2"/>
    <col min="6149" max="6149" width="11.5" style="2" bestFit="1" customWidth="1"/>
    <col min="6150" max="6400" width="8.83203125" style="2"/>
    <col min="6401" max="6401" width="4.6640625" style="2" customWidth="1"/>
    <col min="6402" max="6402" width="57.5" style="2" customWidth="1"/>
    <col min="6403" max="6404" width="8.83203125" style="2"/>
    <col min="6405" max="6405" width="11.5" style="2" bestFit="1" customWidth="1"/>
    <col min="6406" max="6656" width="8.83203125" style="2"/>
    <col min="6657" max="6657" width="4.6640625" style="2" customWidth="1"/>
    <col min="6658" max="6658" width="57.5" style="2" customWidth="1"/>
    <col min="6659" max="6660" width="8.83203125" style="2"/>
    <col min="6661" max="6661" width="11.5" style="2" bestFit="1" customWidth="1"/>
    <col min="6662" max="6912" width="8.83203125" style="2"/>
    <col min="6913" max="6913" width="4.6640625" style="2" customWidth="1"/>
    <col min="6914" max="6914" width="57.5" style="2" customWidth="1"/>
    <col min="6915" max="6916" width="8.83203125" style="2"/>
    <col min="6917" max="6917" width="11.5" style="2" bestFit="1" customWidth="1"/>
    <col min="6918" max="7168" width="8.83203125" style="2"/>
    <col min="7169" max="7169" width="4.6640625" style="2" customWidth="1"/>
    <col min="7170" max="7170" width="57.5" style="2" customWidth="1"/>
    <col min="7171" max="7172" width="8.83203125" style="2"/>
    <col min="7173" max="7173" width="11.5" style="2" bestFit="1" customWidth="1"/>
    <col min="7174" max="7424" width="8.83203125" style="2"/>
    <col min="7425" max="7425" width="4.6640625" style="2" customWidth="1"/>
    <col min="7426" max="7426" width="57.5" style="2" customWidth="1"/>
    <col min="7427" max="7428" width="8.83203125" style="2"/>
    <col min="7429" max="7429" width="11.5" style="2" bestFit="1" customWidth="1"/>
    <col min="7430" max="7680" width="8.83203125" style="2"/>
    <col min="7681" max="7681" width="4.6640625" style="2" customWidth="1"/>
    <col min="7682" max="7682" width="57.5" style="2" customWidth="1"/>
    <col min="7683" max="7684" width="8.83203125" style="2"/>
    <col min="7685" max="7685" width="11.5" style="2" bestFit="1" customWidth="1"/>
    <col min="7686" max="7936" width="8.83203125" style="2"/>
    <col min="7937" max="7937" width="4.6640625" style="2" customWidth="1"/>
    <col min="7938" max="7938" width="57.5" style="2" customWidth="1"/>
    <col min="7939" max="7940" width="8.83203125" style="2"/>
    <col min="7941" max="7941" width="11.5" style="2" bestFit="1" customWidth="1"/>
    <col min="7942" max="8192" width="8.83203125" style="2"/>
    <col min="8193" max="8193" width="4.6640625" style="2" customWidth="1"/>
    <col min="8194" max="8194" width="57.5" style="2" customWidth="1"/>
    <col min="8195" max="8196" width="8.83203125" style="2"/>
    <col min="8197" max="8197" width="11.5" style="2" bestFit="1" customWidth="1"/>
    <col min="8198" max="8448" width="8.83203125" style="2"/>
    <col min="8449" max="8449" width="4.6640625" style="2" customWidth="1"/>
    <col min="8450" max="8450" width="57.5" style="2" customWidth="1"/>
    <col min="8451" max="8452" width="8.83203125" style="2"/>
    <col min="8453" max="8453" width="11.5" style="2" bestFit="1" customWidth="1"/>
    <col min="8454" max="8704" width="8.83203125" style="2"/>
    <col min="8705" max="8705" width="4.6640625" style="2" customWidth="1"/>
    <col min="8706" max="8706" width="57.5" style="2" customWidth="1"/>
    <col min="8707" max="8708" width="8.83203125" style="2"/>
    <col min="8709" max="8709" width="11.5" style="2" bestFit="1" customWidth="1"/>
    <col min="8710" max="8960" width="8.83203125" style="2"/>
    <col min="8961" max="8961" width="4.6640625" style="2" customWidth="1"/>
    <col min="8962" max="8962" width="57.5" style="2" customWidth="1"/>
    <col min="8963" max="8964" width="8.83203125" style="2"/>
    <col min="8965" max="8965" width="11.5" style="2" bestFit="1" customWidth="1"/>
    <col min="8966" max="9216" width="8.83203125" style="2"/>
    <col min="9217" max="9217" width="4.6640625" style="2" customWidth="1"/>
    <col min="9218" max="9218" width="57.5" style="2" customWidth="1"/>
    <col min="9219" max="9220" width="8.83203125" style="2"/>
    <col min="9221" max="9221" width="11.5" style="2" bestFit="1" customWidth="1"/>
    <col min="9222" max="9472" width="8.83203125" style="2"/>
    <col min="9473" max="9473" width="4.6640625" style="2" customWidth="1"/>
    <col min="9474" max="9474" width="57.5" style="2" customWidth="1"/>
    <col min="9475" max="9476" width="8.83203125" style="2"/>
    <col min="9477" max="9477" width="11.5" style="2" bestFit="1" customWidth="1"/>
    <col min="9478" max="9728" width="8.83203125" style="2"/>
    <col min="9729" max="9729" width="4.6640625" style="2" customWidth="1"/>
    <col min="9730" max="9730" width="57.5" style="2" customWidth="1"/>
    <col min="9731" max="9732" width="8.83203125" style="2"/>
    <col min="9733" max="9733" width="11.5" style="2" bestFit="1" customWidth="1"/>
    <col min="9734" max="9984" width="8.83203125" style="2"/>
    <col min="9985" max="9985" width="4.6640625" style="2" customWidth="1"/>
    <col min="9986" max="9986" width="57.5" style="2" customWidth="1"/>
    <col min="9987" max="9988" width="8.83203125" style="2"/>
    <col min="9989" max="9989" width="11.5" style="2" bestFit="1" customWidth="1"/>
    <col min="9990" max="10240" width="8.83203125" style="2"/>
    <col min="10241" max="10241" width="4.6640625" style="2" customWidth="1"/>
    <col min="10242" max="10242" width="57.5" style="2" customWidth="1"/>
    <col min="10243" max="10244" width="8.83203125" style="2"/>
    <col min="10245" max="10245" width="11.5" style="2" bestFit="1" customWidth="1"/>
    <col min="10246" max="10496" width="8.83203125" style="2"/>
    <col min="10497" max="10497" width="4.6640625" style="2" customWidth="1"/>
    <col min="10498" max="10498" width="57.5" style="2" customWidth="1"/>
    <col min="10499" max="10500" width="8.83203125" style="2"/>
    <col min="10501" max="10501" width="11.5" style="2" bestFit="1" customWidth="1"/>
    <col min="10502" max="10752" width="8.83203125" style="2"/>
    <col min="10753" max="10753" width="4.6640625" style="2" customWidth="1"/>
    <col min="10754" max="10754" width="57.5" style="2" customWidth="1"/>
    <col min="10755" max="10756" width="8.83203125" style="2"/>
    <col min="10757" max="10757" width="11.5" style="2" bestFit="1" customWidth="1"/>
    <col min="10758" max="11008" width="8.83203125" style="2"/>
    <col min="11009" max="11009" width="4.6640625" style="2" customWidth="1"/>
    <col min="11010" max="11010" width="57.5" style="2" customWidth="1"/>
    <col min="11011" max="11012" width="8.83203125" style="2"/>
    <col min="11013" max="11013" width="11.5" style="2" bestFit="1" customWidth="1"/>
    <col min="11014" max="11264" width="8.83203125" style="2"/>
    <col min="11265" max="11265" width="4.6640625" style="2" customWidth="1"/>
    <col min="11266" max="11266" width="57.5" style="2" customWidth="1"/>
    <col min="11267" max="11268" width="8.83203125" style="2"/>
    <col min="11269" max="11269" width="11.5" style="2" bestFit="1" customWidth="1"/>
    <col min="11270" max="11520" width="8.83203125" style="2"/>
    <col min="11521" max="11521" width="4.6640625" style="2" customWidth="1"/>
    <col min="11522" max="11522" width="57.5" style="2" customWidth="1"/>
    <col min="11523" max="11524" width="8.83203125" style="2"/>
    <col min="11525" max="11525" width="11.5" style="2" bestFit="1" customWidth="1"/>
    <col min="11526" max="11776" width="8.83203125" style="2"/>
    <col min="11777" max="11777" width="4.6640625" style="2" customWidth="1"/>
    <col min="11778" max="11778" width="57.5" style="2" customWidth="1"/>
    <col min="11779" max="11780" width="8.83203125" style="2"/>
    <col min="11781" max="11781" width="11.5" style="2" bestFit="1" customWidth="1"/>
    <col min="11782" max="12032" width="8.83203125" style="2"/>
    <col min="12033" max="12033" width="4.6640625" style="2" customWidth="1"/>
    <col min="12034" max="12034" width="57.5" style="2" customWidth="1"/>
    <col min="12035" max="12036" width="8.83203125" style="2"/>
    <col min="12037" max="12037" width="11.5" style="2" bestFit="1" customWidth="1"/>
    <col min="12038" max="12288" width="8.83203125" style="2"/>
    <col min="12289" max="12289" width="4.6640625" style="2" customWidth="1"/>
    <col min="12290" max="12290" width="57.5" style="2" customWidth="1"/>
    <col min="12291" max="12292" width="8.83203125" style="2"/>
    <col min="12293" max="12293" width="11.5" style="2" bestFit="1" customWidth="1"/>
    <col min="12294" max="12544" width="8.83203125" style="2"/>
    <col min="12545" max="12545" width="4.6640625" style="2" customWidth="1"/>
    <col min="12546" max="12546" width="57.5" style="2" customWidth="1"/>
    <col min="12547" max="12548" width="8.83203125" style="2"/>
    <col min="12549" max="12549" width="11.5" style="2" bestFit="1" customWidth="1"/>
    <col min="12550" max="12800" width="8.83203125" style="2"/>
    <col min="12801" max="12801" width="4.6640625" style="2" customWidth="1"/>
    <col min="12802" max="12802" width="57.5" style="2" customWidth="1"/>
    <col min="12803" max="12804" width="8.83203125" style="2"/>
    <col min="12805" max="12805" width="11.5" style="2" bestFit="1" customWidth="1"/>
    <col min="12806" max="13056" width="8.83203125" style="2"/>
    <col min="13057" max="13057" width="4.6640625" style="2" customWidth="1"/>
    <col min="13058" max="13058" width="57.5" style="2" customWidth="1"/>
    <col min="13059" max="13060" width="8.83203125" style="2"/>
    <col min="13061" max="13061" width="11.5" style="2" bestFit="1" customWidth="1"/>
    <col min="13062" max="13312" width="8.83203125" style="2"/>
    <col min="13313" max="13313" width="4.6640625" style="2" customWidth="1"/>
    <col min="13314" max="13314" width="57.5" style="2" customWidth="1"/>
    <col min="13315" max="13316" width="8.83203125" style="2"/>
    <col min="13317" max="13317" width="11.5" style="2" bestFit="1" customWidth="1"/>
    <col min="13318" max="13568" width="8.83203125" style="2"/>
    <col min="13569" max="13569" width="4.6640625" style="2" customWidth="1"/>
    <col min="13570" max="13570" width="57.5" style="2" customWidth="1"/>
    <col min="13571" max="13572" width="8.83203125" style="2"/>
    <col min="13573" max="13573" width="11.5" style="2" bestFit="1" customWidth="1"/>
    <col min="13574" max="13824" width="8.83203125" style="2"/>
    <col min="13825" max="13825" width="4.6640625" style="2" customWidth="1"/>
    <col min="13826" max="13826" width="57.5" style="2" customWidth="1"/>
    <col min="13827" max="13828" width="8.83203125" style="2"/>
    <col min="13829" max="13829" width="11.5" style="2" bestFit="1" customWidth="1"/>
    <col min="13830" max="14080" width="8.83203125" style="2"/>
    <col min="14081" max="14081" width="4.6640625" style="2" customWidth="1"/>
    <col min="14082" max="14082" width="57.5" style="2" customWidth="1"/>
    <col min="14083" max="14084" width="8.83203125" style="2"/>
    <col min="14085" max="14085" width="11.5" style="2" bestFit="1" customWidth="1"/>
    <col min="14086" max="14336" width="8.83203125" style="2"/>
    <col min="14337" max="14337" width="4.6640625" style="2" customWidth="1"/>
    <col min="14338" max="14338" width="57.5" style="2" customWidth="1"/>
    <col min="14339" max="14340" width="8.83203125" style="2"/>
    <col min="14341" max="14341" width="11.5" style="2" bestFit="1" customWidth="1"/>
    <col min="14342" max="14592" width="8.83203125" style="2"/>
    <col min="14593" max="14593" width="4.6640625" style="2" customWidth="1"/>
    <col min="14594" max="14594" width="57.5" style="2" customWidth="1"/>
    <col min="14595" max="14596" width="8.83203125" style="2"/>
    <col min="14597" max="14597" width="11.5" style="2" bestFit="1" customWidth="1"/>
    <col min="14598" max="14848" width="8.83203125" style="2"/>
    <col min="14849" max="14849" width="4.6640625" style="2" customWidth="1"/>
    <col min="14850" max="14850" width="57.5" style="2" customWidth="1"/>
    <col min="14851" max="14852" width="8.83203125" style="2"/>
    <col min="14853" max="14853" width="11.5" style="2" bestFit="1" customWidth="1"/>
    <col min="14854" max="15104" width="8.83203125" style="2"/>
    <col min="15105" max="15105" width="4.6640625" style="2" customWidth="1"/>
    <col min="15106" max="15106" width="57.5" style="2" customWidth="1"/>
    <col min="15107" max="15108" width="8.83203125" style="2"/>
    <col min="15109" max="15109" width="11.5" style="2" bestFit="1" customWidth="1"/>
    <col min="15110" max="15360" width="8.83203125" style="2"/>
    <col min="15361" max="15361" width="4.6640625" style="2" customWidth="1"/>
    <col min="15362" max="15362" width="57.5" style="2" customWidth="1"/>
    <col min="15363" max="15364" width="8.83203125" style="2"/>
    <col min="15365" max="15365" width="11.5" style="2" bestFit="1" customWidth="1"/>
    <col min="15366" max="15616" width="8.83203125" style="2"/>
    <col min="15617" max="15617" width="4.6640625" style="2" customWidth="1"/>
    <col min="15618" max="15618" width="57.5" style="2" customWidth="1"/>
    <col min="15619" max="15620" width="8.83203125" style="2"/>
    <col min="15621" max="15621" width="11.5" style="2" bestFit="1" customWidth="1"/>
    <col min="15622" max="15872" width="8.83203125" style="2"/>
    <col min="15873" max="15873" width="4.6640625" style="2" customWidth="1"/>
    <col min="15874" max="15874" width="57.5" style="2" customWidth="1"/>
    <col min="15875" max="15876" width="8.83203125" style="2"/>
    <col min="15877" max="15877" width="11.5" style="2" bestFit="1" customWidth="1"/>
    <col min="15878" max="16128" width="8.83203125" style="2"/>
    <col min="16129" max="16129" width="4.6640625" style="2" customWidth="1"/>
    <col min="16130" max="16130" width="57.5" style="2" customWidth="1"/>
    <col min="16131" max="16132" width="8.83203125" style="2"/>
    <col min="16133" max="16133" width="11.5" style="2" bestFit="1" customWidth="1"/>
    <col min="16134" max="16384" width="8.83203125" style="2"/>
  </cols>
  <sheetData>
    <row r="1" spans="1:5">
      <c r="A1" s="23" t="s">
        <v>37</v>
      </c>
      <c r="B1" s="11" t="s">
        <v>390</v>
      </c>
    </row>
    <row r="3" spans="1:5">
      <c r="A3" s="23" t="s">
        <v>35</v>
      </c>
      <c r="B3" s="11" t="s">
        <v>40</v>
      </c>
    </row>
    <row r="5" spans="1:5" ht="45">
      <c r="A5" s="25" t="s">
        <v>29</v>
      </c>
      <c r="B5" s="12" t="s">
        <v>334</v>
      </c>
    </row>
    <row r="6" spans="1:5">
      <c r="B6" s="13" t="s">
        <v>133</v>
      </c>
      <c r="C6" s="20">
        <v>7.2</v>
      </c>
      <c r="E6" s="26">
        <f>D6*C6</f>
        <v>0</v>
      </c>
    </row>
    <row r="7" spans="1:5">
      <c r="B7" s="13"/>
      <c r="E7" s="26"/>
    </row>
    <row r="8" spans="1:5" ht="90">
      <c r="A8" s="25" t="s">
        <v>30</v>
      </c>
      <c r="B8" s="12" t="s">
        <v>335</v>
      </c>
    </row>
    <row r="9" spans="1:5">
      <c r="B9" s="13" t="s">
        <v>85</v>
      </c>
      <c r="C9" s="20">
        <v>4</v>
      </c>
      <c r="E9" s="26">
        <f>D9*C9</f>
        <v>0</v>
      </c>
    </row>
    <row r="10" spans="1:5">
      <c r="B10" s="13"/>
      <c r="E10" s="26"/>
    </row>
    <row r="11" spans="1:5" ht="90">
      <c r="A11" s="25" t="s">
        <v>31</v>
      </c>
      <c r="B11" s="12" t="s">
        <v>336</v>
      </c>
    </row>
    <row r="12" spans="1:5">
      <c r="B12" s="13" t="s">
        <v>85</v>
      </c>
      <c r="C12" s="20">
        <v>1</v>
      </c>
      <c r="E12" s="26">
        <f>D12*C12</f>
        <v>0</v>
      </c>
    </row>
    <row r="13" spans="1:5">
      <c r="B13" s="13"/>
      <c r="E13" s="26"/>
    </row>
    <row r="14" spans="1:5" ht="75">
      <c r="A14" s="25" t="s">
        <v>32</v>
      </c>
      <c r="B14" s="12" t="s">
        <v>337</v>
      </c>
    </row>
    <row r="15" spans="1:5">
      <c r="B15" s="13" t="s">
        <v>85</v>
      </c>
      <c r="C15" s="20">
        <v>1</v>
      </c>
      <c r="E15" s="26">
        <f>D15*C15</f>
        <v>0</v>
      </c>
    </row>
    <row r="16" spans="1:5">
      <c r="B16" s="13"/>
      <c r="E16" s="26"/>
    </row>
    <row r="17" spans="1:5" ht="75">
      <c r="A17" s="25" t="s">
        <v>28</v>
      </c>
      <c r="B17" s="12" t="s">
        <v>338</v>
      </c>
    </row>
    <row r="18" spans="1:5">
      <c r="B18" s="13" t="s">
        <v>85</v>
      </c>
      <c r="C18" s="20">
        <v>1</v>
      </c>
      <c r="E18" s="26">
        <f>D18*C18</f>
        <v>0</v>
      </c>
    </row>
    <row r="19" spans="1:5">
      <c r="B19" s="13"/>
      <c r="E19" s="26"/>
    </row>
    <row r="20" spans="1:5" ht="150">
      <c r="A20" s="25" t="s">
        <v>161</v>
      </c>
      <c r="B20" s="12" t="s">
        <v>339</v>
      </c>
    </row>
    <row r="21" spans="1:5">
      <c r="B21" s="13" t="s">
        <v>133</v>
      </c>
      <c r="C21" s="20">
        <v>5.8</v>
      </c>
      <c r="E21" s="26">
        <f>D21*C21</f>
        <v>0</v>
      </c>
    </row>
    <row r="22" spans="1:5">
      <c r="B22" s="13"/>
      <c r="E22" s="26"/>
    </row>
    <row r="23" spans="1:5" ht="90">
      <c r="A23" s="25" t="s">
        <v>23</v>
      </c>
      <c r="B23" s="12" t="s">
        <v>340</v>
      </c>
    </row>
    <row r="24" spans="1:5">
      <c r="B24" s="13" t="s">
        <v>133</v>
      </c>
      <c r="C24" s="20">
        <v>8</v>
      </c>
      <c r="E24" s="26">
        <f>D24*C24</f>
        <v>0</v>
      </c>
    </row>
    <row r="25" spans="1:5">
      <c r="B25" s="13"/>
      <c r="E25" s="26"/>
    </row>
    <row r="26" spans="1:5" ht="90">
      <c r="A26" s="25" t="s">
        <v>24</v>
      </c>
      <c r="B26" s="12" t="s">
        <v>340</v>
      </c>
    </row>
    <row r="27" spans="1:5">
      <c r="B27" s="13" t="s">
        <v>85</v>
      </c>
      <c r="C27" s="20">
        <v>1</v>
      </c>
      <c r="E27" s="26">
        <f>D27*C27</f>
        <v>0</v>
      </c>
    </row>
    <row r="28" spans="1:5">
      <c r="B28" s="13"/>
      <c r="E28" s="26"/>
    </row>
    <row r="29" spans="1:5" ht="120">
      <c r="A29" s="25" t="s">
        <v>25</v>
      </c>
      <c r="B29" s="119" t="s">
        <v>341</v>
      </c>
    </row>
    <row r="30" spans="1:5">
      <c r="B30" s="13" t="s">
        <v>85</v>
      </c>
      <c r="C30" s="20">
        <v>3</v>
      </c>
      <c r="E30" s="26">
        <f>D30*C30</f>
        <v>0</v>
      </c>
    </row>
    <row r="31" spans="1:5">
      <c r="B31" s="13"/>
      <c r="E31" s="26"/>
    </row>
    <row r="32" spans="1:5" ht="60">
      <c r="A32" s="25" t="s">
        <v>332</v>
      </c>
      <c r="B32" s="12" t="s">
        <v>342</v>
      </c>
    </row>
    <row r="33" spans="1:5">
      <c r="B33" s="13" t="s">
        <v>85</v>
      </c>
      <c r="C33" s="20">
        <v>1</v>
      </c>
      <c r="E33" s="26">
        <f>D33*C33</f>
        <v>0</v>
      </c>
    </row>
    <row r="34" spans="1:5">
      <c r="B34" s="13"/>
      <c r="E34" s="26"/>
    </row>
    <row r="35" spans="1:5" ht="75">
      <c r="A35" s="25" t="s">
        <v>333</v>
      </c>
      <c r="B35" s="12" t="s">
        <v>343</v>
      </c>
    </row>
    <row r="36" spans="1:5">
      <c r="B36" s="13" t="s">
        <v>85</v>
      </c>
      <c r="C36" s="20">
        <v>1</v>
      </c>
      <c r="E36" s="26">
        <f>D36*C36</f>
        <v>0</v>
      </c>
    </row>
    <row r="37" spans="1:5">
      <c r="B37" s="13"/>
      <c r="E37" s="26"/>
    </row>
    <row r="38" spans="1:5">
      <c r="E38" s="31"/>
    </row>
    <row r="39" spans="1:5">
      <c r="A39" s="32" t="s">
        <v>344</v>
      </c>
      <c r="B39" s="16"/>
      <c r="C39" s="22"/>
      <c r="D39" s="27"/>
      <c r="E39" s="26">
        <f>SUM(E5:E38)</f>
        <v>0</v>
      </c>
    </row>
  </sheetData>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41"/>
  <sheetViews>
    <sheetView topLeftCell="A28" zoomScale="150" zoomScaleNormal="150" zoomScalePageLayoutView="150" workbookViewId="0">
      <selection activeCell="E42" sqref="E42"/>
    </sheetView>
  </sheetViews>
  <sheetFormatPr baseColWidth="10" defaultColWidth="8.83203125" defaultRowHeight="15" x14ac:dyDescent="0"/>
  <cols>
    <col min="1" max="1" width="5.5" style="25" customWidth="1"/>
    <col min="2" max="2" width="49.33203125" style="15" customWidth="1"/>
    <col min="3" max="3" width="7.6640625" style="20" customWidth="1"/>
    <col min="4" max="4" width="8.6640625" style="24" customWidth="1"/>
    <col min="5" max="5" width="16.6640625" style="24" customWidth="1"/>
    <col min="6" max="256" width="8.83203125" style="2"/>
    <col min="257" max="257" width="4.6640625" style="2" customWidth="1"/>
    <col min="258" max="258" width="59.1640625" style="2" customWidth="1"/>
    <col min="259" max="259" width="6.5" style="2" customWidth="1"/>
    <col min="260" max="260" width="9.6640625" style="2" customWidth="1"/>
    <col min="261" max="261" width="11.5" style="2" customWidth="1"/>
    <col min="262" max="512" width="8.83203125" style="2"/>
    <col min="513" max="513" width="4.6640625" style="2" customWidth="1"/>
    <col min="514" max="514" width="59.1640625" style="2" customWidth="1"/>
    <col min="515" max="515" width="6.5" style="2" customWidth="1"/>
    <col min="516" max="516" width="9.6640625" style="2" customWidth="1"/>
    <col min="517" max="517" width="11.5" style="2" customWidth="1"/>
    <col min="518" max="768" width="8.83203125" style="2"/>
    <col min="769" max="769" width="4.6640625" style="2" customWidth="1"/>
    <col min="770" max="770" width="59.1640625" style="2" customWidth="1"/>
    <col min="771" max="771" width="6.5" style="2" customWidth="1"/>
    <col min="772" max="772" width="9.6640625" style="2" customWidth="1"/>
    <col min="773" max="773" width="11.5" style="2" customWidth="1"/>
    <col min="774" max="1024" width="8.83203125" style="2"/>
    <col min="1025" max="1025" width="4.6640625" style="2" customWidth="1"/>
    <col min="1026" max="1026" width="59.1640625" style="2" customWidth="1"/>
    <col min="1027" max="1027" width="6.5" style="2" customWidth="1"/>
    <col min="1028" max="1028" width="9.6640625" style="2" customWidth="1"/>
    <col min="1029" max="1029" width="11.5" style="2" customWidth="1"/>
    <col min="1030" max="1280" width="8.83203125" style="2"/>
    <col min="1281" max="1281" width="4.6640625" style="2" customWidth="1"/>
    <col min="1282" max="1282" width="59.1640625" style="2" customWidth="1"/>
    <col min="1283" max="1283" width="6.5" style="2" customWidth="1"/>
    <col min="1284" max="1284" width="9.6640625" style="2" customWidth="1"/>
    <col min="1285" max="1285" width="11.5" style="2" customWidth="1"/>
    <col min="1286" max="1536" width="8.83203125" style="2"/>
    <col min="1537" max="1537" width="4.6640625" style="2" customWidth="1"/>
    <col min="1538" max="1538" width="59.1640625" style="2" customWidth="1"/>
    <col min="1539" max="1539" width="6.5" style="2" customWidth="1"/>
    <col min="1540" max="1540" width="9.6640625" style="2" customWidth="1"/>
    <col min="1541" max="1541" width="11.5" style="2" customWidth="1"/>
    <col min="1542" max="1792" width="8.83203125" style="2"/>
    <col min="1793" max="1793" width="4.6640625" style="2" customWidth="1"/>
    <col min="1794" max="1794" width="59.1640625" style="2" customWidth="1"/>
    <col min="1795" max="1795" width="6.5" style="2" customWidth="1"/>
    <col min="1796" max="1796" width="9.6640625" style="2" customWidth="1"/>
    <col min="1797" max="1797" width="11.5" style="2" customWidth="1"/>
    <col min="1798" max="2048" width="8.83203125" style="2"/>
    <col min="2049" max="2049" width="4.6640625" style="2" customWidth="1"/>
    <col min="2050" max="2050" width="59.1640625" style="2" customWidth="1"/>
    <col min="2051" max="2051" width="6.5" style="2" customWidth="1"/>
    <col min="2052" max="2052" width="9.6640625" style="2" customWidth="1"/>
    <col min="2053" max="2053" width="11.5" style="2" customWidth="1"/>
    <col min="2054" max="2304" width="8.83203125" style="2"/>
    <col min="2305" max="2305" width="4.6640625" style="2" customWidth="1"/>
    <col min="2306" max="2306" width="59.1640625" style="2" customWidth="1"/>
    <col min="2307" max="2307" width="6.5" style="2" customWidth="1"/>
    <col min="2308" max="2308" width="9.6640625" style="2" customWidth="1"/>
    <col min="2309" max="2309" width="11.5" style="2" customWidth="1"/>
    <col min="2310" max="2560" width="8.83203125" style="2"/>
    <col min="2561" max="2561" width="4.6640625" style="2" customWidth="1"/>
    <col min="2562" max="2562" width="59.1640625" style="2" customWidth="1"/>
    <col min="2563" max="2563" width="6.5" style="2" customWidth="1"/>
    <col min="2564" max="2564" width="9.6640625" style="2" customWidth="1"/>
    <col min="2565" max="2565" width="11.5" style="2" customWidth="1"/>
    <col min="2566" max="2816" width="8.83203125" style="2"/>
    <col min="2817" max="2817" width="4.6640625" style="2" customWidth="1"/>
    <col min="2818" max="2818" width="59.1640625" style="2" customWidth="1"/>
    <col min="2819" max="2819" width="6.5" style="2" customWidth="1"/>
    <col min="2820" max="2820" width="9.6640625" style="2" customWidth="1"/>
    <col min="2821" max="2821" width="11.5" style="2" customWidth="1"/>
    <col min="2822" max="3072" width="8.83203125" style="2"/>
    <col min="3073" max="3073" width="4.6640625" style="2" customWidth="1"/>
    <col min="3074" max="3074" width="59.1640625" style="2" customWidth="1"/>
    <col min="3075" max="3075" width="6.5" style="2" customWidth="1"/>
    <col min="3076" max="3076" width="9.6640625" style="2" customWidth="1"/>
    <col min="3077" max="3077" width="11.5" style="2" customWidth="1"/>
    <col min="3078" max="3328" width="8.83203125" style="2"/>
    <col min="3329" max="3329" width="4.6640625" style="2" customWidth="1"/>
    <col min="3330" max="3330" width="59.1640625" style="2" customWidth="1"/>
    <col min="3331" max="3331" width="6.5" style="2" customWidth="1"/>
    <col min="3332" max="3332" width="9.6640625" style="2" customWidth="1"/>
    <col min="3333" max="3333" width="11.5" style="2" customWidth="1"/>
    <col min="3334" max="3584" width="8.83203125" style="2"/>
    <col min="3585" max="3585" width="4.6640625" style="2" customWidth="1"/>
    <col min="3586" max="3586" width="59.1640625" style="2" customWidth="1"/>
    <col min="3587" max="3587" width="6.5" style="2" customWidth="1"/>
    <col min="3588" max="3588" width="9.6640625" style="2" customWidth="1"/>
    <col min="3589" max="3589" width="11.5" style="2" customWidth="1"/>
    <col min="3590" max="3840" width="8.83203125" style="2"/>
    <col min="3841" max="3841" width="4.6640625" style="2" customWidth="1"/>
    <col min="3842" max="3842" width="59.1640625" style="2" customWidth="1"/>
    <col min="3843" max="3843" width="6.5" style="2" customWidth="1"/>
    <col min="3844" max="3844" width="9.6640625" style="2" customWidth="1"/>
    <col min="3845" max="3845" width="11.5" style="2" customWidth="1"/>
    <col min="3846" max="4096" width="8.83203125" style="2"/>
    <col min="4097" max="4097" width="4.6640625" style="2" customWidth="1"/>
    <col min="4098" max="4098" width="59.1640625" style="2" customWidth="1"/>
    <col min="4099" max="4099" width="6.5" style="2" customWidth="1"/>
    <col min="4100" max="4100" width="9.6640625" style="2" customWidth="1"/>
    <col min="4101" max="4101" width="11.5" style="2" customWidth="1"/>
    <col min="4102" max="4352" width="8.83203125" style="2"/>
    <col min="4353" max="4353" width="4.6640625" style="2" customWidth="1"/>
    <col min="4354" max="4354" width="59.1640625" style="2" customWidth="1"/>
    <col min="4355" max="4355" width="6.5" style="2" customWidth="1"/>
    <col min="4356" max="4356" width="9.6640625" style="2" customWidth="1"/>
    <col min="4357" max="4357" width="11.5" style="2" customWidth="1"/>
    <col min="4358" max="4608" width="8.83203125" style="2"/>
    <col min="4609" max="4609" width="4.6640625" style="2" customWidth="1"/>
    <col min="4610" max="4610" width="59.1640625" style="2" customWidth="1"/>
    <col min="4611" max="4611" width="6.5" style="2" customWidth="1"/>
    <col min="4612" max="4612" width="9.6640625" style="2" customWidth="1"/>
    <col min="4613" max="4613" width="11.5" style="2" customWidth="1"/>
    <col min="4614" max="4864" width="8.83203125" style="2"/>
    <col min="4865" max="4865" width="4.6640625" style="2" customWidth="1"/>
    <col min="4866" max="4866" width="59.1640625" style="2" customWidth="1"/>
    <col min="4867" max="4867" width="6.5" style="2" customWidth="1"/>
    <col min="4868" max="4868" width="9.6640625" style="2" customWidth="1"/>
    <col min="4869" max="4869" width="11.5" style="2" customWidth="1"/>
    <col min="4870" max="5120" width="8.83203125" style="2"/>
    <col min="5121" max="5121" width="4.6640625" style="2" customWidth="1"/>
    <col min="5122" max="5122" width="59.1640625" style="2" customWidth="1"/>
    <col min="5123" max="5123" width="6.5" style="2" customWidth="1"/>
    <col min="5124" max="5124" width="9.6640625" style="2" customWidth="1"/>
    <col min="5125" max="5125" width="11.5" style="2" customWidth="1"/>
    <col min="5126" max="5376" width="8.83203125" style="2"/>
    <col min="5377" max="5377" width="4.6640625" style="2" customWidth="1"/>
    <col min="5378" max="5378" width="59.1640625" style="2" customWidth="1"/>
    <col min="5379" max="5379" width="6.5" style="2" customWidth="1"/>
    <col min="5380" max="5380" width="9.6640625" style="2" customWidth="1"/>
    <col min="5381" max="5381" width="11.5" style="2" customWidth="1"/>
    <col min="5382" max="5632" width="8.83203125" style="2"/>
    <col min="5633" max="5633" width="4.6640625" style="2" customWidth="1"/>
    <col min="5634" max="5634" width="59.1640625" style="2" customWidth="1"/>
    <col min="5635" max="5635" width="6.5" style="2" customWidth="1"/>
    <col min="5636" max="5636" width="9.6640625" style="2" customWidth="1"/>
    <col min="5637" max="5637" width="11.5" style="2" customWidth="1"/>
    <col min="5638" max="5888" width="8.83203125" style="2"/>
    <col min="5889" max="5889" width="4.6640625" style="2" customWidth="1"/>
    <col min="5890" max="5890" width="59.1640625" style="2" customWidth="1"/>
    <col min="5891" max="5891" width="6.5" style="2" customWidth="1"/>
    <col min="5892" max="5892" width="9.6640625" style="2" customWidth="1"/>
    <col min="5893" max="5893" width="11.5" style="2" customWidth="1"/>
    <col min="5894" max="6144" width="8.83203125" style="2"/>
    <col min="6145" max="6145" width="4.6640625" style="2" customWidth="1"/>
    <col min="6146" max="6146" width="59.1640625" style="2" customWidth="1"/>
    <col min="6147" max="6147" width="6.5" style="2" customWidth="1"/>
    <col min="6148" max="6148" width="9.6640625" style="2" customWidth="1"/>
    <col min="6149" max="6149" width="11.5" style="2" customWidth="1"/>
    <col min="6150" max="6400" width="8.83203125" style="2"/>
    <col min="6401" max="6401" width="4.6640625" style="2" customWidth="1"/>
    <col min="6402" max="6402" width="59.1640625" style="2" customWidth="1"/>
    <col min="6403" max="6403" width="6.5" style="2" customWidth="1"/>
    <col min="6404" max="6404" width="9.6640625" style="2" customWidth="1"/>
    <col min="6405" max="6405" width="11.5" style="2" customWidth="1"/>
    <col min="6406" max="6656" width="8.83203125" style="2"/>
    <col min="6657" max="6657" width="4.6640625" style="2" customWidth="1"/>
    <col min="6658" max="6658" width="59.1640625" style="2" customWidth="1"/>
    <col min="6659" max="6659" width="6.5" style="2" customWidth="1"/>
    <col min="6660" max="6660" width="9.6640625" style="2" customWidth="1"/>
    <col min="6661" max="6661" width="11.5" style="2" customWidth="1"/>
    <col min="6662" max="6912" width="8.83203125" style="2"/>
    <col min="6913" max="6913" width="4.6640625" style="2" customWidth="1"/>
    <col min="6914" max="6914" width="59.1640625" style="2" customWidth="1"/>
    <col min="6915" max="6915" width="6.5" style="2" customWidth="1"/>
    <col min="6916" max="6916" width="9.6640625" style="2" customWidth="1"/>
    <col min="6917" max="6917" width="11.5" style="2" customWidth="1"/>
    <col min="6918" max="7168" width="8.83203125" style="2"/>
    <col min="7169" max="7169" width="4.6640625" style="2" customWidth="1"/>
    <col min="7170" max="7170" width="59.1640625" style="2" customWidth="1"/>
    <col min="7171" max="7171" width="6.5" style="2" customWidth="1"/>
    <col min="7172" max="7172" width="9.6640625" style="2" customWidth="1"/>
    <col min="7173" max="7173" width="11.5" style="2" customWidth="1"/>
    <col min="7174" max="7424" width="8.83203125" style="2"/>
    <col min="7425" max="7425" width="4.6640625" style="2" customWidth="1"/>
    <col min="7426" max="7426" width="59.1640625" style="2" customWidth="1"/>
    <col min="7427" max="7427" width="6.5" style="2" customWidth="1"/>
    <col min="7428" max="7428" width="9.6640625" style="2" customWidth="1"/>
    <col min="7429" max="7429" width="11.5" style="2" customWidth="1"/>
    <col min="7430" max="7680" width="8.83203125" style="2"/>
    <col min="7681" max="7681" width="4.6640625" style="2" customWidth="1"/>
    <col min="7682" max="7682" width="59.1640625" style="2" customWidth="1"/>
    <col min="7683" max="7683" width="6.5" style="2" customWidth="1"/>
    <col min="7684" max="7684" width="9.6640625" style="2" customWidth="1"/>
    <col min="7685" max="7685" width="11.5" style="2" customWidth="1"/>
    <col min="7686" max="7936" width="8.83203125" style="2"/>
    <col min="7937" max="7937" width="4.6640625" style="2" customWidth="1"/>
    <col min="7938" max="7938" width="59.1640625" style="2" customWidth="1"/>
    <col min="7939" max="7939" width="6.5" style="2" customWidth="1"/>
    <col min="7940" max="7940" width="9.6640625" style="2" customWidth="1"/>
    <col min="7941" max="7941" width="11.5" style="2" customWidth="1"/>
    <col min="7942" max="8192" width="8.83203125" style="2"/>
    <col min="8193" max="8193" width="4.6640625" style="2" customWidth="1"/>
    <col min="8194" max="8194" width="59.1640625" style="2" customWidth="1"/>
    <col min="8195" max="8195" width="6.5" style="2" customWidth="1"/>
    <col min="8196" max="8196" width="9.6640625" style="2" customWidth="1"/>
    <col min="8197" max="8197" width="11.5" style="2" customWidth="1"/>
    <col min="8198" max="8448" width="8.83203125" style="2"/>
    <col min="8449" max="8449" width="4.6640625" style="2" customWidth="1"/>
    <col min="8450" max="8450" width="59.1640625" style="2" customWidth="1"/>
    <col min="8451" max="8451" width="6.5" style="2" customWidth="1"/>
    <col min="8452" max="8452" width="9.6640625" style="2" customWidth="1"/>
    <col min="8453" max="8453" width="11.5" style="2" customWidth="1"/>
    <col min="8454" max="8704" width="8.83203125" style="2"/>
    <col min="8705" max="8705" width="4.6640625" style="2" customWidth="1"/>
    <col min="8706" max="8706" width="59.1640625" style="2" customWidth="1"/>
    <col min="8707" max="8707" width="6.5" style="2" customWidth="1"/>
    <col min="8708" max="8708" width="9.6640625" style="2" customWidth="1"/>
    <col min="8709" max="8709" width="11.5" style="2" customWidth="1"/>
    <col min="8710" max="8960" width="8.83203125" style="2"/>
    <col min="8961" max="8961" width="4.6640625" style="2" customWidth="1"/>
    <col min="8962" max="8962" width="59.1640625" style="2" customWidth="1"/>
    <col min="8963" max="8963" width="6.5" style="2" customWidth="1"/>
    <col min="8964" max="8964" width="9.6640625" style="2" customWidth="1"/>
    <col min="8965" max="8965" width="11.5" style="2" customWidth="1"/>
    <col min="8966" max="9216" width="8.83203125" style="2"/>
    <col min="9217" max="9217" width="4.6640625" style="2" customWidth="1"/>
    <col min="9218" max="9218" width="59.1640625" style="2" customWidth="1"/>
    <col min="9219" max="9219" width="6.5" style="2" customWidth="1"/>
    <col min="9220" max="9220" width="9.6640625" style="2" customWidth="1"/>
    <col min="9221" max="9221" width="11.5" style="2" customWidth="1"/>
    <col min="9222" max="9472" width="8.83203125" style="2"/>
    <col min="9473" max="9473" width="4.6640625" style="2" customWidth="1"/>
    <col min="9474" max="9474" width="59.1640625" style="2" customWidth="1"/>
    <col min="9475" max="9475" width="6.5" style="2" customWidth="1"/>
    <col min="9476" max="9476" width="9.6640625" style="2" customWidth="1"/>
    <col min="9477" max="9477" width="11.5" style="2" customWidth="1"/>
    <col min="9478" max="9728" width="8.83203125" style="2"/>
    <col min="9729" max="9729" width="4.6640625" style="2" customWidth="1"/>
    <col min="9730" max="9730" width="59.1640625" style="2" customWidth="1"/>
    <col min="9731" max="9731" width="6.5" style="2" customWidth="1"/>
    <col min="9732" max="9732" width="9.6640625" style="2" customWidth="1"/>
    <col min="9733" max="9733" width="11.5" style="2" customWidth="1"/>
    <col min="9734" max="9984" width="8.83203125" style="2"/>
    <col min="9985" max="9985" width="4.6640625" style="2" customWidth="1"/>
    <col min="9986" max="9986" width="59.1640625" style="2" customWidth="1"/>
    <col min="9987" max="9987" width="6.5" style="2" customWidth="1"/>
    <col min="9988" max="9988" width="9.6640625" style="2" customWidth="1"/>
    <col min="9989" max="9989" width="11.5" style="2" customWidth="1"/>
    <col min="9990" max="10240" width="8.83203125" style="2"/>
    <col min="10241" max="10241" width="4.6640625" style="2" customWidth="1"/>
    <col min="10242" max="10242" width="59.1640625" style="2" customWidth="1"/>
    <col min="10243" max="10243" width="6.5" style="2" customWidth="1"/>
    <col min="10244" max="10244" width="9.6640625" style="2" customWidth="1"/>
    <col min="10245" max="10245" width="11.5" style="2" customWidth="1"/>
    <col min="10246" max="10496" width="8.83203125" style="2"/>
    <col min="10497" max="10497" width="4.6640625" style="2" customWidth="1"/>
    <col min="10498" max="10498" width="59.1640625" style="2" customWidth="1"/>
    <col min="10499" max="10499" width="6.5" style="2" customWidth="1"/>
    <col min="10500" max="10500" width="9.6640625" style="2" customWidth="1"/>
    <col min="10501" max="10501" width="11.5" style="2" customWidth="1"/>
    <col min="10502" max="10752" width="8.83203125" style="2"/>
    <col min="10753" max="10753" width="4.6640625" style="2" customWidth="1"/>
    <col min="10754" max="10754" width="59.1640625" style="2" customWidth="1"/>
    <col min="10755" max="10755" width="6.5" style="2" customWidth="1"/>
    <col min="10756" max="10756" width="9.6640625" style="2" customWidth="1"/>
    <col min="10757" max="10757" width="11.5" style="2" customWidth="1"/>
    <col min="10758" max="11008" width="8.83203125" style="2"/>
    <col min="11009" max="11009" width="4.6640625" style="2" customWidth="1"/>
    <col min="11010" max="11010" width="59.1640625" style="2" customWidth="1"/>
    <col min="11011" max="11011" width="6.5" style="2" customWidth="1"/>
    <col min="11012" max="11012" width="9.6640625" style="2" customWidth="1"/>
    <col min="11013" max="11013" width="11.5" style="2" customWidth="1"/>
    <col min="11014" max="11264" width="8.83203125" style="2"/>
    <col min="11265" max="11265" width="4.6640625" style="2" customWidth="1"/>
    <col min="11266" max="11266" width="59.1640625" style="2" customWidth="1"/>
    <col min="11267" max="11267" width="6.5" style="2" customWidth="1"/>
    <col min="11268" max="11268" width="9.6640625" style="2" customWidth="1"/>
    <col min="11269" max="11269" width="11.5" style="2" customWidth="1"/>
    <col min="11270" max="11520" width="8.83203125" style="2"/>
    <col min="11521" max="11521" width="4.6640625" style="2" customWidth="1"/>
    <col min="11522" max="11522" width="59.1640625" style="2" customWidth="1"/>
    <col min="11523" max="11523" width="6.5" style="2" customWidth="1"/>
    <col min="11524" max="11524" width="9.6640625" style="2" customWidth="1"/>
    <col min="11525" max="11525" width="11.5" style="2" customWidth="1"/>
    <col min="11526" max="11776" width="8.83203125" style="2"/>
    <col min="11777" max="11777" width="4.6640625" style="2" customWidth="1"/>
    <col min="11778" max="11778" width="59.1640625" style="2" customWidth="1"/>
    <col min="11779" max="11779" width="6.5" style="2" customWidth="1"/>
    <col min="11780" max="11780" width="9.6640625" style="2" customWidth="1"/>
    <col min="11781" max="11781" width="11.5" style="2" customWidth="1"/>
    <col min="11782" max="12032" width="8.83203125" style="2"/>
    <col min="12033" max="12033" width="4.6640625" style="2" customWidth="1"/>
    <col min="12034" max="12034" width="59.1640625" style="2" customWidth="1"/>
    <col min="12035" max="12035" width="6.5" style="2" customWidth="1"/>
    <col min="12036" max="12036" width="9.6640625" style="2" customWidth="1"/>
    <col min="12037" max="12037" width="11.5" style="2" customWidth="1"/>
    <col min="12038" max="12288" width="8.83203125" style="2"/>
    <col min="12289" max="12289" width="4.6640625" style="2" customWidth="1"/>
    <col min="12290" max="12290" width="59.1640625" style="2" customWidth="1"/>
    <col min="12291" max="12291" width="6.5" style="2" customWidth="1"/>
    <col min="12292" max="12292" width="9.6640625" style="2" customWidth="1"/>
    <col min="12293" max="12293" width="11.5" style="2" customWidth="1"/>
    <col min="12294" max="12544" width="8.83203125" style="2"/>
    <col min="12545" max="12545" width="4.6640625" style="2" customWidth="1"/>
    <col min="12546" max="12546" width="59.1640625" style="2" customWidth="1"/>
    <col min="12547" max="12547" width="6.5" style="2" customWidth="1"/>
    <col min="12548" max="12548" width="9.6640625" style="2" customWidth="1"/>
    <col min="12549" max="12549" width="11.5" style="2" customWidth="1"/>
    <col min="12550" max="12800" width="8.83203125" style="2"/>
    <col min="12801" max="12801" width="4.6640625" style="2" customWidth="1"/>
    <col min="12802" max="12802" width="59.1640625" style="2" customWidth="1"/>
    <col min="12803" max="12803" width="6.5" style="2" customWidth="1"/>
    <col min="12804" max="12804" width="9.6640625" style="2" customWidth="1"/>
    <col min="12805" max="12805" width="11.5" style="2" customWidth="1"/>
    <col min="12806" max="13056" width="8.83203125" style="2"/>
    <col min="13057" max="13057" width="4.6640625" style="2" customWidth="1"/>
    <col min="13058" max="13058" width="59.1640625" style="2" customWidth="1"/>
    <col min="13059" max="13059" width="6.5" style="2" customWidth="1"/>
    <col min="13060" max="13060" width="9.6640625" style="2" customWidth="1"/>
    <col min="13061" max="13061" width="11.5" style="2" customWidth="1"/>
    <col min="13062" max="13312" width="8.83203125" style="2"/>
    <col min="13313" max="13313" width="4.6640625" style="2" customWidth="1"/>
    <col min="13314" max="13314" width="59.1640625" style="2" customWidth="1"/>
    <col min="13315" max="13315" width="6.5" style="2" customWidth="1"/>
    <col min="13316" max="13316" width="9.6640625" style="2" customWidth="1"/>
    <col min="13317" max="13317" width="11.5" style="2" customWidth="1"/>
    <col min="13318" max="13568" width="8.83203125" style="2"/>
    <col min="13569" max="13569" width="4.6640625" style="2" customWidth="1"/>
    <col min="13570" max="13570" width="59.1640625" style="2" customWidth="1"/>
    <col min="13571" max="13571" width="6.5" style="2" customWidth="1"/>
    <col min="13572" max="13572" width="9.6640625" style="2" customWidth="1"/>
    <col min="13573" max="13573" width="11.5" style="2" customWidth="1"/>
    <col min="13574" max="13824" width="8.83203125" style="2"/>
    <col min="13825" max="13825" width="4.6640625" style="2" customWidth="1"/>
    <col min="13826" max="13826" width="59.1640625" style="2" customWidth="1"/>
    <col min="13827" max="13827" width="6.5" style="2" customWidth="1"/>
    <col min="13828" max="13828" width="9.6640625" style="2" customWidth="1"/>
    <col min="13829" max="13829" width="11.5" style="2" customWidth="1"/>
    <col min="13830" max="14080" width="8.83203125" style="2"/>
    <col min="14081" max="14081" width="4.6640625" style="2" customWidth="1"/>
    <col min="14082" max="14082" width="59.1640625" style="2" customWidth="1"/>
    <col min="14083" max="14083" width="6.5" style="2" customWidth="1"/>
    <col min="14084" max="14084" width="9.6640625" style="2" customWidth="1"/>
    <col min="14085" max="14085" width="11.5" style="2" customWidth="1"/>
    <col min="14086" max="14336" width="8.83203125" style="2"/>
    <col min="14337" max="14337" width="4.6640625" style="2" customWidth="1"/>
    <col min="14338" max="14338" width="59.1640625" style="2" customWidth="1"/>
    <col min="14339" max="14339" width="6.5" style="2" customWidth="1"/>
    <col min="14340" max="14340" width="9.6640625" style="2" customWidth="1"/>
    <col min="14341" max="14341" width="11.5" style="2" customWidth="1"/>
    <col min="14342" max="14592" width="8.83203125" style="2"/>
    <col min="14593" max="14593" width="4.6640625" style="2" customWidth="1"/>
    <col min="14594" max="14594" width="59.1640625" style="2" customWidth="1"/>
    <col min="14595" max="14595" width="6.5" style="2" customWidth="1"/>
    <col min="14596" max="14596" width="9.6640625" style="2" customWidth="1"/>
    <col min="14597" max="14597" width="11.5" style="2" customWidth="1"/>
    <col min="14598" max="14848" width="8.83203125" style="2"/>
    <col min="14849" max="14849" width="4.6640625" style="2" customWidth="1"/>
    <col min="14850" max="14850" width="59.1640625" style="2" customWidth="1"/>
    <col min="14851" max="14851" width="6.5" style="2" customWidth="1"/>
    <col min="14852" max="14852" width="9.6640625" style="2" customWidth="1"/>
    <col min="14853" max="14853" width="11.5" style="2" customWidth="1"/>
    <col min="14854" max="15104" width="8.83203125" style="2"/>
    <col min="15105" max="15105" width="4.6640625" style="2" customWidth="1"/>
    <col min="15106" max="15106" width="59.1640625" style="2" customWidth="1"/>
    <col min="15107" max="15107" width="6.5" style="2" customWidth="1"/>
    <col min="15108" max="15108" width="9.6640625" style="2" customWidth="1"/>
    <col min="15109" max="15109" width="11.5" style="2" customWidth="1"/>
    <col min="15110" max="15360" width="8.83203125" style="2"/>
    <col min="15361" max="15361" width="4.6640625" style="2" customWidth="1"/>
    <col min="15362" max="15362" width="59.1640625" style="2" customWidth="1"/>
    <col min="15363" max="15363" width="6.5" style="2" customWidth="1"/>
    <col min="15364" max="15364" width="9.6640625" style="2" customWidth="1"/>
    <col min="15365" max="15365" width="11.5" style="2" customWidth="1"/>
    <col min="15366" max="15616" width="8.83203125" style="2"/>
    <col min="15617" max="15617" width="4.6640625" style="2" customWidth="1"/>
    <col min="15618" max="15618" width="59.1640625" style="2" customWidth="1"/>
    <col min="15619" max="15619" width="6.5" style="2" customWidth="1"/>
    <col min="15620" max="15620" width="9.6640625" style="2" customWidth="1"/>
    <col min="15621" max="15621" width="11.5" style="2" customWidth="1"/>
    <col min="15622" max="15872" width="8.83203125" style="2"/>
    <col min="15873" max="15873" width="4.6640625" style="2" customWidth="1"/>
    <col min="15874" max="15874" width="59.1640625" style="2" customWidth="1"/>
    <col min="15875" max="15875" width="6.5" style="2" customWidth="1"/>
    <col min="15876" max="15876" width="9.6640625" style="2" customWidth="1"/>
    <col min="15877" max="15877" width="11.5" style="2" customWidth="1"/>
    <col min="15878" max="16128" width="8.83203125" style="2"/>
    <col min="16129" max="16129" width="4.6640625" style="2" customWidth="1"/>
    <col min="16130" max="16130" width="59.1640625" style="2" customWidth="1"/>
    <col min="16131" max="16131" width="6.5" style="2" customWidth="1"/>
    <col min="16132" max="16132" width="9.6640625" style="2" customWidth="1"/>
    <col min="16133" max="16133" width="11.5" style="2" customWidth="1"/>
    <col min="16134" max="16384" width="8.83203125" style="2"/>
  </cols>
  <sheetData>
    <row r="1" spans="1:5">
      <c r="A1" s="23" t="s">
        <v>37</v>
      </c>
      <c r="B1" s="11" t="s">
        <v>390</v>
      </c>
    </row>
    <row r="3" spans="1:5">
      <c r="A3" s="23" t="s">
        <v>26</v>
      </c>
      <c r="B3" s="11" t="s">
        <v>27</v>
      </c>
    </row>
    <row r="4" spans="1:5" ht="54" customHeight="1">
      <c r="A4" s="23"/>
      <c r="B4" s="138" t="s">
        <v>357</v>
      </c>
      <c r="C4" s="138"/>
      <c r="D4" s="138"/>
      <c r="E4" s="138"/>
    </row>
    <row r="6" spans="1:5" ht="108.75" customHeight="1">
      <c r="A6" s="25" t="s">
        <v>20</v>
      </c>
      <c r="B6" s="12" t="s">
        <v>346</v>
      </c>
    </row>
    <row r="7" spans="1:5">
      <c r="B7" s="13" t="s">
        <v>133</v>
      </c>
      <c r="C7" s="20">
        <v>29.6</v>
      </c>
      <c r="D7" s="34"/>
      <c r="E7" s="26">
        <f>D7*C7</f>
        <v>0</v>
      </c>
    </row>
    <row r="8" spans="1:5">
      <c r="B8" s="13"/>
      <c r="D8" s="34"/>
      <c r="E8" s="26"/>
    </row>
    <row r="9" spans="1:5" ht="105">
      <c r="A9" s="25" t="s">
        <v>345</v>
      </c>
      <c r="B9" s="119" t="s">
        <v>358</v>
      </c>
      <c r="D9" s="34"/>
      <c r="E9" s="26"/>
    </row>
    <row r="10" spans="1:5">
      <c r="B10" s="13" t="s">
        <v>133</v>
      </c>
      <c r="C10" s="20">
        <v>23.2</v>
      </c>
      <c r="D10" s="34"/>
      <c r="E10" s="26">
        <f>D10*C10</f>
        <v>0</v>
      </c>
    </row>
    <row r="11" spans="1:5">
      <c r="B11" s="13"/>
      <c r="D11" s="34"/>
      <c r="E11" s="26"/>
    </row>
    <row r="12" spans="1:5" ht="75">
      <c r="A12" s="25" t="s">
        <v>347</v>
      </c>
      <c r="B12" s="119" t="s">
        <v>359</v>
      </c>
      <c r="D12" s="34"/>
      <c r="E12" s="26"/>
    </row>
    <row r="13" spans="1:5">
      <c r="B13" s="13" t="s">
        <v>85</v>
      </c>
      <c r="C13" s="20">
        <v>3</v>
      </c>
      <c r="D13" s="34"/>
      <c r="E13" s="26">
        <f>D13*C13</f>
        <v>0</v>
      </c>
    </row>
    <row r="14" spans="1:5">
      <c r="B14" s="13"/>
      <c r="D14" s="34"/>
      <c r="E14" s="26"/>
    </row>
    <row r="15" spans="1:5" ht="45">
      <c r="A15" s="25" t="s">
        <v>348</v>
      </c>
      <c r="B15" s="119" t="s">
        <v>360</v>
      </c>
      <c r="D15" s="34"/>
      <c r="E15" s="26"/>
    </row>
    <row r="16" spans="1:5">
      <c r="B16" s="13" t="s">
        <v>85</v>
      </c>
      <c r="C16" s="20">
        <v>3</v>
      </c>
      <c r="D16" s="34"/>
      <c r="E16" s="26">
        <f>D16*C16</f>
        <v>0</v>
      </c>
    </row>
    <row r="17" spans="1:5">
      <c r="B17" s="13"/>
      <c r="D17" s="34"/>
      <c r="E17" s="26"/>
    </row>
    <row r="18" spans="1:5" ht="75">
      <c r="A18" s="25" t="s">
        <v>349</v>
      </c>
      <c r="B18" s="119" t="s">
        <v>361</v>
      </c>
      <c r="D18" s="34"/>
      <c r="E18" s="26"/>
    </row>
    <row r="19" spans="1:5">
      <c r="B19" s="13" t="s">
        <v>133</v>
      </c>
      <c r="C19" s="20">
        <v>4.2</v>
      </c>
      <c r="D19" s="34"/>
      <c r="E19" s="26">
        <f>D19*C19</f>
        <v>0</v>
      </c>
    </row>
    <row r="20" spans="1:5">
      <c r="B20" s="13"/>
      <c r="D20" s="34"/>
      <c r="E20" s="26"/>
    </row>
    <row r="21" spans="1:5" ht="45">
      <c r="A21" s="25" t="s">
        <v>350</v>
      </c>
      <c r="B21" s="119" t="s">
        <v>362</v>
      </c>
      <c r="D21" s="34"/>
      <c r="E21" s="26"/>
    </row>
    <row r="22" spans="1:5">
      <c r="B22" s="13" t="s">
        <v>133</v>
      </c>
      <c r="C22" s="20">
        <v>31</v>
      </c>
      <c r="D22" s="34"/>
      <c r="E22" s="26">
        <f>D22*C22</f>
        <v>0</v>
      </c>
    </row>
    <row r="23" spans="1:5">
      <c r="B23" s="13"/>
      <c r="D23" s="34"/>
      <c r="E23" s="26"/>
    </row>
    <row r="24" spans="1:5" ht="30">
      <c r="A24" s="25" t="s">
        <v>351</v>
      </c>
      <c r="B24" s="119" t="s">
        <v>363</v>
      </c>
      <c r="D24" s="34"/>
      <c r="E24" s="26"/>
    </row>
    <row r="25" spans="1:5">
      <c r="B25" s="13" t="s">
        <v>129</v>
      </c>
      <c r="C25" s="20">
        <v>42</v>
      </c>
      <c r="D25" s="34"/>
      <c r="E25" s="26">
        <f>D25*C25</f>
        <v>0</v>
      </c>
    </row>
    <row r="26" spans="1:5">
      <c r="B26" s="13"/>
      <c r="D26" s="34"/>
      <c r="E26" s="26"/>
    </row>
    <row r="27" spans="1:5" ht="60">
      <c r="A27" s="25" t="s">
        <v>352</v>
      </c>
      <c r="B27" s="119" t="s">
        <v>364</v>
      </c>
      <c r="D27" s="34"/>
      <c r="E27" s="26"/>
    </row>
    <row r="28" spans="1:5">
      <c r="B28" s="13" t="s">
        <v>129</v>
      </c>
      <c r="C28" s="20">
        <v>42</v>
      </c>
      <c r="D28" s="34"/>
      <c r="E28" s="26">
        <f>D28*C28</f>
        <v>0</v>
      </c>
    </row>
    <row r="29" spans="1:5">
      <c r="B29" s="13"/>
      <c r="D29" s="34"/>
      <c r="E29" s="26"/>
    </row>
    <row r="30" spans="1:5" ht="60">
      <c r="A30" s="25" t="s">
        <v>353</v>
      </c>
      <c r="B30" s="119" t="s">
        <v>365</v>
      </c>
      <c r="D30" s="34"/>
      <c r="E30" s="26"/>
    </row>
    <row r="31" spans="1:5">
      <c r="B31" s="13" t="s">
        <v>133</v>
      </c>
      <c r="C31" s="20">
        <v>14</v>
      </c>
      <c r="D31" s="34"/>
      <c r="E31" s="26">
        <f>D31*C31</f>
        <v>0</v>
      </c>
    </row>
    <row r="32" spans="1:5">
      <c r="B32" s="13"/>
      <c r="D32" s="34"/>
      <c r="E32" s="26"/>
    </row>
    <row r="33" spans="1:5" ht="60">
      <c r="A33" s="25" t="s">
        <v>354</v>
      </c>
      <c r="B33" s="119" t="s">
        <v>366</v>
      </c>
      <c r="D33" s="34"/>
      <c r="E33" s="26"/>
    </row>
    <row r="34" spans="1:5">
      <c r="B34" s="13" t="s">
        <v>133</v>
      </c>
      <c r="C34" s="20">
        <v>14</v>
      </c>
      <c r="D34" s="34"/>
      <c r="E34" s="26">
        <f>D34*C34</f>
        <v>0</v>
      </c>
    </row>
    <row r="35" spans="1:5">
      <c r="B35" s="13"/>
      <c r="D35" s="34"/>
      <c r="E35" s="26"/>
    </row>
    <row r="36" spans="1:5" ht="180">
      <c r="A36" s="25" t="s">
        <v>355</v>
      </c>
      <c r="B36" s="95" t="s">
        <v>367</v>
      </c>
      <c r="D36" s="34"/>
      <c r="E36" s="26"/>
    </row>
    <row r="37" spans="1:5">
      <c r="B37" s="13" t="s">
        <v>129</v>
      </c>
      <c r="C37" s="20">
        <v>14.1</v>
      </c>
      <c r="D37" s="34"/>
      <c r="E37" s="26">
        <f>D37*C37</f>
        <v>0</v>
      </c>
    </row>
    <row r="38" spans="1:5">
      <c r="B38" s="13"/>
      <c r="D38" s="34"/>
      <c r="E38" s="26"/>
    </row>
    <row r="39" spans="1:5" ht="60">
      <c r="A39" s="25" t="s">
        <v>356</v>
      </c>
      <c r="B39" s="119" t="s">
        <v>368</v>
      </c>
      <c r="D39" s="34"/>
      <c r="E39" s="26"/>
    </row>
    <row r="40" spans="1:5">
      <c r="A40" s="116"/>
      <c r="B40" s="117" t="s">
        <v>129</v>
      </c>
      <c r="C40" s="33">
        <v>8</v>
      </c>
      <c r="D40" s="120"/>
      <c r="E40" s="38">
        <f>D40*C40</f>
        <v>0</v>
      </c>
    </row>
    <row r="41" spans="1:5">
      <c r="A41" s="56" t="s">
        <v>369</v>
      </c>
      <c r="B41" s="113"/>
      <c r="E41" s="26">
        <f>SUM(E7:E40)</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32"/>
  <sheetViews>
    <sheetView showZeros="0" view="pageLayout" workbookViewId="0">
      <selection activeCell="D11" sqref="D11"/>
    </sheetView>
  </sheetViews>
  <sheetFormatPr baseColWidth="10" defaultColWidth="8.83203125" defaultRowHeight="15" x14ac:dyDescent="0"/>
  <cols>
    <col min="1" max="1" width="6.1640625" style="25" customWidth="1"/>
    <col min="2" max="2" width="52.5" style="15" customWidth="1"/>
    <col min="3" max="3" width="9.5" style="35" customWidth="1"/>
    <col min="4" max="4" width="9.6640625" style="36" customWidth="1"/>
    <col min="5" max="5" width="16.5" style="26" customWidth="1"/>
    <col min="6" max="256" width="8.83203125" style="2"/>
    <col min="257" max="257" width="6.1640625" style="2" customWidth="1"/>
    <col min="258" max="258" width="57.5" style="2" customWidth="1"/>
    <col min="259" max="259" width="4.6640625" style="2" customWidth="1"/>
    <col min="260" max="260" width="9.6640625" style="2" customWidth="1"/>
    <col min="261" max="261" width="11.6640625" style="2" customWidth="1"/>
    <col min="262" max="512" width="8.83203125" style="2"/>
    <col min="513" max="513" width="6.1640625" style="2" customWidth="1"/>
    <col min="514" max="514" width="57.5" style="2" customWidth="1"/>
    <col min="515" max="515" width="4.6640625" style="2" customWidth="1"/>
    <col min="516" max="516" width="9.6640625" style="2" customWidth="1"/>
    <col min="517" max="517" width="11.6640625" style="2" customWidth="1"/>
    <col min="518" max="768" width="8.83203125" style="2"/>
    <col min="769" max="769" width="6.1640625" style="2" customWidth="1"/>
    <col min="770" max="770" width="57.5" style="2" customWidth="1"/>
    <col min="771" max="771" width="4.6640625" style="2" customWidth="1"/>
    <col min="772" max="772" width="9.6640625" style="2" customWidth="1"/>
    <col min="773" max="773" width="11.6640625" style="2" customWidth="1"/>
    <col min="774" max="1024" width="8.83203125" style="2"/>
    <col min="1025" max="1025" width="6.1640625" style="2" customWidth="1"/>
    <col min="1026" max="1026" width="57.5" style="2" customWidth="1"/>
    <col min="1027" max="1027" width="4.6640625" style="2" customWidth="1"/>
    <col min="1028" max="1028" width="9.6640625" style="2" customWidth="1"/>
    <col min="1029" max="1029" width="11.6640625" style="2" customWidth="1"/>
    <col min="1030" max="1280" width="8.83203125" style="2"/>
    <col min="1281" max="1281" width="6.1640625" style="2" customWidth="1"/>
    <col min="1282" max="1282" width="57.5" style="2" customWidth="1"/>
    <col min="1283" max="1283" width="4.6640625" style="2" customWidth="1"/>
    <col min="1284" max="1284" width="9.6640625" style="2" customWidth="1"/>
    <col min="1285" max="1285" width="11.6640625" style="2" customWidth="1"/>
    <col min="1286" max="1536" width="8.83203125" style="2"/>
    <col min="1537" max="1537" width="6.1640625" style="2" customWidth="1"/>
    <col min="1538" max="1538" width="57.5" style="2" customWidth="1"/>
    <col min="1539" max="1539" width="4.6640625" style="2" customWidth="1"/>
    <col min="1540" max="1540" width="9.6640625" style="2" customWidth="1"/>
    <col min="1541" max="1541" width="11.6640625" style="2" customWidth="1"/>
    <col min="1542" max="1792" width="8.83203125" style="2"/>
    <col min="1793" max="1793" width="6.1640625" style="2" customWidth="1"/>
    <col min="1794" max="1794" width="57.5" style="2" customWidth="1"/>
    <col min="1795" max="1795" width="4.6640625" style="2" customWidth="1"/>
    <col min="1796" max="1796" width="9.6640625" style="2" customWidth="1"/>
    <col min="1797" max="1797" width="11.6640625" style="2" customWidth="1"/>
    <col min="1798" max="2048" width="8.83203125" style="2"/>
    <col min="2049" max="2049" width="6.1640625" style="2" customWidth="1"/>
    <col min="2050" max="2050" width="57.5" style="2" customWidth="1"/>
    <col min="2051" max="2051" width="4.6640625" style="2" customWidth="1"/>
    <col min="2052" max="2052" width="9.6640625" style="2" customWidth="1"/>
    <col min="2053" max="2053" width="11.6640625" style="2" customWidth="1"/>
    <col min="2054" max="2304" width="8.83203125" style="2"/>
    <col min="2305" max="2305" width="6.1640625" style="2" customWidth="1"/>
    <col min="2306" max="2306" width="57.5" style="2" customWidth="1"/>
    <col min="2307" max="2307" width="4.6640625" style="2" customWidth="1"/>
    <col min="2308" max="2308" width="9.6640625" style="2" customWidth="1"/>
    <col min="2309" max="2309" width="11.6640625" style="2" customWidth="1"/>
    <col min="2310" max="2560" width="8.83203125" style="2"/>
    <col min="2561" max="2561" width="6.1640625" style="2" customWidth="1"/>
    <col min="2562" max="2562" width="57.5" style="2" customWidth="1"/>
    <col min="2563" max="2563" width="4.6640625" style="2" customWidth="1"/>
    <col min="2564" max="2564" width="9.6640625" style="2" customWidth="1"/>
    <col min="2565" max="2565" width="11.6640625" style="2" customWidth="1"/>
    <col min="2566" max="2816" width="8.83203125" style="2"/>
    <col min="2817" max="2817" width="6.1640625" style="2" customWidth="1"/>
    <col min="2818" max="2818" width="57.5" style="2" customWidth="1"/>
    <col min="2819" max="2819" width="4.6640625" style="2" customWidth="1"/>
    <col min="2820" max="2820" width="9.6640625" style="2" customWidth="1"/>
    <col min="2821" max="2821" width="11.6640625" style="2" customWidth="1"/>
    <col min="2822" max="3072" width="8.83203125" style="2"/>
    <col min="3073" max="3073" width="6.1640625" style="2" customWidth="1"/>
    <col min="3074" max="3074" width="57.5" style="2" customWidth="1"/>
    <col min="3075" max="3075" width="4.6640625" style="2" customWidth="1"/>
    <col min="3076" max="3076" width="9.6640625" style="2" customWidth="1"/>
    <col min="3077" max="3077" width="11.6640625" style="2" customWidth="1"/>
    <col min="3078" max="3328" width="8.83203125" style="2"/>
    <col min="3329" max="3329" width="6.1640625" style="2" customWidth="1"/>
    <col min="3330" max="3330" width="57.5" style="2" customWidth="1"/>
    <col min="3331" max="3331" width="4.6640625" style="2" customWidth="1"/>
    <col min="3332" max="3332" width="9.6640625" style="2" customWidth="1"/>
    <col min="3333" max="3333" width="11.6640625" style="2" customWidth="1"/>
    <col min="3334" max="3584" width="8.83203125" style="2"/>
    <col min="3585" max="3585" width="6.1640625" style="2" customWidth="1"/>
    <col min="3586" max="3586" width="57.5" style="2" customWidth="1"/>
    <col min="3587" max="3587" width="4.6640625" style="2" customWidth="1"/>
    <col min="3588" max="3588" width="9.6640625" style="2" customWidth="1"/>
    <col min="3589" max="3589" width="11.6640625" style="2" customWidth="1"/>
    <col min="3590" max="3840" width="8.83203125" style="2"/>
    <col min="3841" max="3841" width="6.1640625" style="2" customWidth="1"/>
    <col min="3842" max="3842" width="57.5" style="2" customWidth="1"/>
    <col min="3843" max="3843" width="4.6640625" style="2" customWidth="1"/>
    <col min="3844" max="3844" width="9.6640625" style="2" customWidth="1"/>
    <col min="3845" max="3845" width="11.6640625" style="2" customWidth="1"/>
    <col min="3846" max="4096" width="8.83203125" style="2"/>
    <col min="4097" max="4097" width="6.1640625" style="2" customWidth="1"/>
    <col min="4098" max="4098" width="57.5" style="2" customWidth="1"/>
    <col min="4099" max="4099" width="4.6640625" style="2" customWidth="1"/>
    <col min="4100" max="4100" width="9.6640625" style="2" customWidth="1"/>
    <col min="4101" max="4101" width="11.6640625" style="2" customWidth="1"/>
    <col min="4102" max="4352" width="8.83203125" style="2"/>
    <col min="4353" max="4353" width="6.1640625" style="2" customWidth="1"/>
    <col min="4354" max="4354" width="57.5" style="2" customWidth="1"/>
    <col min="4355" max="4355" width="4.6640625" style="2" customWidth="1"/>
    <col min="4356" max="4356" width="9.6640625" style="2" customWidth="1"/>
    <col min="4357" max="4357" width="11.6640625" style="2" customWidth="1"/>
    <col min="4358" max="4608" width="8.83203125" style="2"/>
    <col min="4609" max="4609" width="6.1640625" style="2" customWidth="1"/>
    <col min="4610" max="4610" width="57.5" style="2" customWidth="1"/>
    <col min="4611" max="4611" width="4.6640625" style="2" customWidth="1"/>
    <col min="4612" max="4612" width="9.6640625" style="2" customWidth="1"/>
    <col min="4613" max="4613" width="11.6640625" style="2" customWidth="1"/>
    <col min="4614" max="4864" width="8.83203125" style="2"/>
    <col min="4865" max="4865" width="6.1640625" style="2" customWidth="1"/>
    <col min="4866" max="4866" width="57.5" style="2" customWidth="1"/>
    <col min="4867" max="4867" width="4.6640625" style="2" customWidth="1"/>
    <col min="4868" max="4868" width="9.6640625" style="2" customWidth="1"/>
    <col min="4869" max="4869" width="11.6640625" style="2" customWidth="1"/>
    <col min="4870" max="5120" width="8.83203125" style="2"/>
    <col min="5121" max="5121" width="6.1640625" style="2" customWidth="1"/>
    <col min="5122" max="5122" width="57.5" style="2" customWidth="1"/>
    <col min="5123" max="5123" width="4.6640625" style="2" customWidth="1"/>
    <col min="5124" max="5124" width="9.6640625" style="2" customWidth="1"/>
    <col min="5125" max="5125" width="11.6640625" style="2" customWidth="1"/>
    <col min="5126" max="5376" width="8.83203125" style="2"/>
    <col min="5377" max="5377" width="6.1640625" style="2" customWidth="1"/>
    <col min="5378" max="5378" width="57.5" style="2" customWidth="1"/>
    <col min="5379" max="5379" width="4.6640625" style="2" customWidth="1"/>
    <col min="5380" max="5380" width="9.6640625" style="2" customWidth="1"/>
    <col min="5381" max="5381" width="11.6640625" style="2" customWidth="1"/>
    <col min="5382" max="5632" width="8.83203125" style="2"/>
    <col min="5633" max="5633" width="6.1640625" style="2" customWidth="1"/>
    <col min="5634" max="5634" width="57.5" style="2" customWidth="1"/>
    <col min="5635" max="5635" width="4.6640625" style="2" customWidth="1"/>
    <col min="5636" max="5636" width="9.6640625" style="2" customWidth="1"/>
    <col min="5637" max="5637" width="11.6640625" style="2" customWidth="1"/>
    <col min="5638" max="5888" width="8.83203125" style="2"/>
    <col min="5889" max="5889" width="6.1640625" style="2" customWidth="1"/>
    <col min="5890" max="5890" width="57.5" style="2" customWidth="1"/>
    <col min="5891" max="5891" width="4.6640625" style="2" customWidth="1"/>
    <col min="5892" max="5892" width="9.6640625" style="2" customWidth="1"/>
    <col min="5893" max="5893" width="11.6640625" style="2" customWidth="1"/>
    <col min="5894" max="6144" width="8.83203125" style="2"/>
    <col min="6145" max="6145" width="6.1640625" style="2" customWidth="1"/>
    <col min="6146" max="6146" width="57.5" style="2" customWidth="1"/>
    <col min="6147" max="6147" width="4.6640625" style="2" customWidth="1"/>
    <col min="6148" max="6148" width="9.6640625" style="2" customWidth="1"/>
    <col min="6149" max="6149" width="11.6640625" style="2" customWidth="1"/>
    <col min="6150" max="6400" width="8.83203125" style="2"/>
    <col min="6401" max="6401" width="6.1640625" style="2" customWidth="1"/>
    <col min="6402" max="6402" width="57.5" style="2" customWidth="1"/>
    <col min="6403" max="6403" width="4.6640625" style="2" customWidth="1"/>
    <col min="6404" max="6404" width="9.6640625" style="2" customWidth="1"/>
    <col min="6405" max="6405" width="11.6640625" style="2" customWidth="1"/>
    <col min="6406" max="6656" width="8.83203125" style="2"/>
    <col min="6657" max="6657" width="6.1640625" style="2" customWidth="1"/>
    <col min="6658" max="6658" width="57.5" style="2" customWidth="1"/>
    <col min="6659" max="6659" width="4.6640625" style="2" customWidth="1"/>
    <col min="6660" max="6660" width="9.6640625" style="2" customWidth="1"/>
    <col min="6661" max="6661" width="11.6640625" style="2" customWidth="1"/>
    <col min="6662" max="6912" width="8.83203125" style="2"/>
    <col min="6913" max="6913" width="6.1640625" style="2" customWidth="1"/>
    <col min="6914" max="6914" width="57.5" style="2" customWidth="1"/>
    <col min="6915" max="6915" width="4.6640625" style="2" customWidth="1"/>
    <col min="6916" max="6916" width="9.6640625" style="2" customWidth="1"/>
    <col min="6917" max="6917" width="11.6640625" style="2" customWidth="1"/>
    <col min="6918" max="7168" width="8.83203125" style="2"/>
    <col min="7169" max="7169" width="6.1640625" style="2" customWidth="1"/>
    <col min="7170" max="7170" width="57.5" style="2" customWidth="1"/>
    <col min="7171" max="7171" width="4.6640625" style="2" customWidth="1"/>
    <col min="7172" max="7172" width="9.6640625" style="2" customWidth="1"/>
    <col min="7173" max="7173" width="11.6640625" style="2" customWidth="1"/>
    <col min="7174" max="7424" width="8.83203125" style="2"/>
    <col min="7425" max="7425" width="6.1640625" style="2" customWidth="1"/>
    <col min="7426" max="7426" width="57.5" style="2" customWidth="1"/>
    <col min="7427" max="7427" width="4.6640625" style="2" customWidth="1"/>
    <col min="7428" max="7428" width="9.6640625" style="2" customWidth="1"/>
    <col min="7429" max="7429" width="11.6640625" style="2" customWidth="1"/>
    <col min="7430" max="7680" width="8.83203125" style="2"/>
    <col min="7681" max="7681" width="6.1640625" style="2" customWidth="1"/>
    <col min="7682" max="7682" width="57.5" style="2" customWidth="1"/>
    <col min="7683" max="7683" width="4.6640625" style="2" customWidth="1"/>
    <col min="7684" max="7684" width="9.6640625" style="2" customWidth="1"/>
    <col min="7685" max="7685" width="11.6640625" style="2" customWidth="1"/>
    <col min="7686" max="7936" width="8.83203125" style="2"/>
    <col min="7937" max="7937" width="6.1640625" style="2" customWidth="1"/>
    <col min="7938" max="7938" width="57.5" style="2" customWidth="1"/>
    <col min="7939" max="7939" width="4.6640625" style="2" customWidth="1"/>
    <col min="7940" max="7940" width="9.6640625" style="2" customWidth="1"/>
    <col min="7941" max="7941" width="11.6640625" style="2" customWidth="1"/>
    <col min="7942" max="8192" width="8.83203125" style="2"/>
    <col min="8193" max="8193" width="6.1640625" style="2" customWidth="1"/>
    <col min="8194" max="8194" width="57.5" style="2" customWidth="1"/>
    <col min="8195" max="8195" width="4.6640625" style="2" customWidth="1"/>
    <col min="8196" max="8196" width="9.6640625" style="2" customWidth="1"/>
    <col min="8197" max="8197" width="11.6640625" style="2" customWidth="1"/>
    <col min="8198" max="8448" width="8.83203125" style="2"/>
    <col min="8449" max="8449" width="6.1640625" style="2" customWidth="1"/>
    <col min="8450" max="8450" width="57.5" style="2" customWidth="1"/>
    <col min="8451" max="8451" width="4.6640625" style="2" customWidth="1"/>
    <col min="8452" max="8452" width="9.6640625" style="2" customWidth="1"/>
    <col min="8453" max="8453" width="11.6640625" style="2" customWidth="1"/>
    <col min="8454" max="8704" width="8.83203125" style="2"/>
    <col min="8705" max="8705" width="6.1640625" style="2" customWidth="1"/>
    <col min="8706" max="8706" width="57.5" style="2" customWidth="1"/>
    <col min="8707" max="8707" width="4.6640625" style="2" customWidth="1"/>
    <col min="8708" max="8708" width="9.6640625" style="2" customWidth="1"/>
    <col min="8709" max="8709" width="11.6640625" style="2" customWidth="1"/>
    <col min="8710" max="8960" width="8.83203125" style="2"/>
    <col min="8961" max="8961" width="6.1640625" style="2" customWidth="1"/>
    <col min="8962" max="8962" width="57.5" style="2" customWidth="1"/>
    <col min="8963" max="8963" width="4.6640625" style="2" customWidth="1"/>
    <col min="8964" max="8964" width="9.6640625" style="2" customWidth="1"/>
    <col min="8965" max="8965" width="11.6640625" style="2" customWidth="1"/>
    <col min="8966" max="9216" width="8.83203125" style="2"/>
    <col min="9217" max="9217" width="6.1640625" style="2" customWidth="1"/>
    <col min="9218" max="9218" width="57.5" style="2" customWidth="1"/>
    <col min="9219" max="9219" width="4.6640625" style="2" customWidth="1"/>
    <col min="9220" max="9220" width="9.6640625" style="2" customWidth="1"/>
    <col min="9221" max="9221" width="11.6640625" style="2" customWidth="1"/>
    <col min="9222" max="9472" width="8.83203125" style="2"/>
    <col min="9473" max="9473" width="6.1640625" style="2" customWidth="1"/>
    <col min="9474" max="9474" width="57.5" style="2" customWidth="1"/>
    <col min="9475" max="9475" width="4.6640625" style="2" customWidth="1"/>
    <col min="9476" max="9476" width="9.6640625" style="2" customWidth="1"/>
    <col min="9477" max="9477" width="11.6640625" style="2" customWidth="1"/>
    <col min="9478" max="9728" width="8.83203125" style="2"/>
    <col min="9729" max="9729" width="6.1640625" style="2" customWidth="1"/>
    <col min="9730" max="9730" width="57.5" style="2" customWidth="1"/>
    <col min="9731" max="9731" width="4.6640625" style="2" customWidth="1"/>
    <col min="9732" max="9732" width="9.6640625" style="2" customWidth="1"/>
    <col min="9733" max="9733" width="11.6640625" style="2" customWidth="1"/>
    <col min="9734" max="9984" width="8.83203125" style="2"/>
    <col min="9985" max="9985" width="6.1640625" style="2" customWidth="1"/>
    <col min="9986" max="9986" width="57.5" style="2" customWidth="1"/>
    <col min="9987" max="9987" width="4.6640625" style="2" customWidth="1"/>
    <col min="9988" max="9988" width="9.6640625" style="2" customWidth="1"/>
    <col min="9989" max="9989" width="11.6640625" style="2" customWidth="1"/>
    <col min="9990" max="10240" width="8.83203125" style="2"/>
    <col min="10241" max="10241" width="6.1640625" style="2" customWidth="1"/>
    <col min="10242" max="10242" width="57.5" style="2" customWidth="1"/>
    <col min="10243" max="10243" width="4.6640625" style="2" customWidth="1"/>
    <col min="10244" max="10244" width="9.6640625" style="2" customWidth="1"/>
    <col min="10245" max="10245" width="11.6640625" style="2" customWidth="1"/>
    <col min="10246" max="10496" width="8.83203125" style="2"/>
    <col min="10497" max="10497" width="6.1640625" style="2" customWidth="1"/>
    <col min="10498" max="10498" width="57.5" style="2" customWidth="1"/>
    <col min="10499" max="10499" width="4.6640625" style="2" customWidth="1"/>
    <col min="10500" max="10500" width="9.6640625" style="2" customWidth="1"/>
    <col min="10501" max="10501" width="11.6640625" style="2" customWidth="1"/>
    <col min="10502" max="10752" width="8.83203125" style="2"/>
    <col min="10753" max="10753" width="6.1640625" style="2" customWidth="1"/>
    <col min="10754" max="10754" width="57.5" style="2" customWidth="1"/>
    <col min="10755" max="10755" width="4.6640625" style="2" customWidth="1"/>
    <col min="10756" max="10756" width="9.6640625" style="2" customWidth="1"/>
    <col min="10757" max="10757" width="11.6640625" style="2" customWidth="1"/>
    <col min="10758" max="11008" width="8.83203125" style="2"/>
    <col min="11009" max="11009" width="6.1640625" style="2" customWidth="1"/>
    <col min="11010" max="11010" width="57.5" style="2" customWidth="1"/>
    <col min="11011" max="11011" width="4.6640625" style="2" customWidth="1"/>
    <col min="11012" max="11012" width="9.6640625" style="2" customWidth="1"/>
    <col min="11013" max="11013" width="11.6640625" style="2" customWidth="1"/>
    <col min="11014" max="11264" width="8.83203125" style="2"/>
    <col min="11265" max="11265" width="6.1640625" style="2" customWidth="1"/>
    <col min="11266" max="11266" width="57.5" style="2" customWidth="1"/>
    <col min="11267" max="11267" width="4.6640625" style="2" customWidth="1"/>
    <col min="11268" max="11268" width="9.6640625" style="2" customWidth="1"/>
    <col min="11269" max="11269" width="11.6640625" style="2" customWidth="1"/>
    <col min="11270" max="11520" width="8.83203125" style="2"/>
    <col min="11521" max="11521" width="6.1640625" style="2" customWidth="1"/>
    <col min="11522" max="11522" width="57.5" style="2" customWidth="1"/>
    <col min="11523" max="11523" width="4.6640625" style="2" customWidth="1"/>
    <col min="11524" max="11524" width="9.6640625" style="2" customWidth="1"/>
    <col min="11525" max="11525" width="11.6640625" style="2" customWidth="1"/>
    <col min="11526" max="11776" width="8.83203125" style="2"/>
    <col min="11777" max="11777" width="6.1640625" style="2" customWidth="1"/>
    <col min="11778" max="11778" width="57.5" style="2" customWidth="1"/>
    <col min="11779" max="11779" width="4.6640625" style="2" customWidth="1"/>
    <col min="11780" max="11780" width="9.6640625" style="2" customWidth="1"/>
    <col min="11781" max="11781" width="11.6640625" style="2" customWidth="1"/>
    <col min="11782" max="12032" width="8.83203125" style="2"/>
    <col min="12033" max="12033" width="6.1640625" style="2" customWidth="1"/>
    <col min="12034" max="12034" width="57.5" style="2" customWidth="1"/>
    <col min="12035" max="12035" width="4.6640625" style="2" customWidth="1"/>
    <col min="12036" max="12036" width="9.6640625" style="2" customWidth="1"/>
    <col min="12037" max="12037" width="11.6640625" style="2" customWidth="1"/>
    <col min="12038" max="12288" width="8.83203125" style="2"/>
    <col min="12289" max="12289" width="6.1640625" style="2" customWidth="1"/>
    <col min="12290" max="12290" width="57.5" style="2" customWidth="1"/>
    <col min="12291" max="12291" width="4.6640625" style="2" customWidth="1"/>
    <col min="12292" max="12292" width="9.6640625" style="2" customWidth="1"/>
    <col min="12293" max="12293" width="11.6640625" style="2" customWidth="1"/>
    <col min="12294" max="12544" width="8.83203125" style="2"/>
    <col min="12545" max="12545" width="6.1640625" style="2" customWidth="1"/>
    <col min="12546" max="12546" width="57.5" style="2" customWidth="1"/>
    <col min="12547" max="12547" width="4.6640625" style="2" customWidth="1"/>
    <col min="12548" max="12548" width="9.6640625" style="2" customWidth="1"/>
    <col min="12549" max="12549" width="11.6640625" style="2" customWidth="1"/>
    <col min="12550" max="12800" width="8.83203125" style="2"/>
    <col min="12801" max="12801" width="6.1640625" style="2" customWidth="1"/>
    <col min="12802" max="12802" width="57.5" style="2" customWidth="1"/>
    <col min="12803" max="12803" width="4.6640625" style="2" customWidth="1"/>
    <col min="12804" max="12804" width="9.6640625" style="2" customWidth="1"/>
    <col min="12805" max="12805" width="11.6640625" style="2" customWidth="1"/>
    <col min="12806" max="13056" width="8.83203125" style="2"/>
    <col min="13057" max="13057" width="6.1640625" style="2" customWidth="1"/>
    <col min="13058" max="13058" width="57.5" style="2" customWidth="1"/>
    <col min="13059" max="13059" width="4.6640625" style="2" customWidth="1"/>
    <col min="13060" max="13060" width="9.6640625" style="2" customWidth="1"/>
    <col min="13061" max="13061" width="11.6640625" style="2" customWidth="1"/>
    <col min="13062" max="13312" width="8.83203125" style="2"/>
    <col min="13313" max="13313" width="6.1640625" style="2" customWidth="1"/>
    <col min="13314" max="13314" width="57.5" style="2" customWidth="1"/>
    <col min="13315" max="13315" width="4.6640625" style="2" customWidth="1"/>
    <col min="13316" max="13316" width="9.6640625" style="2" customWidth="1"/>
    <col min="13317" max="13317" width="11.6640625" style="2" customWidth="1"/>
    <col min="13318" max="13568" width="8.83203125" style="2"/>
    <col min="13569" max="13569" width="6.1640625" style="2" customWidth="1"/>
    <col min="13570" max="13570" width="57.5" style="2" customWidth="1"/>
    <col min="13571" max="13571" width="4.6640625" style="2" customWidth="1"/>
    <col min="13572" max="13572" width="9.6640625" style="2" customWidth="1"/>
    <col min="13573" max="13573" width="11.6640625" style="2" customWidth="1"/>
    <col min="13574" max="13824" width="8.83203125" style="2"/>
    <col min="13825" max="13825" width="6.1640625" style="2" customWidth="1"/>
    <col min="13826" max="13826" width="57.5" style="2" customWidth="1"/>
    <col min="13827" max="13827" width="4.6640625" style="2" customWidth="1"/>
    <col min="13828" max="13828" width="9.6640625" style="2" customWidth="1"/>
    <col min="13829" max="13829" width="11.6640625" style="2" customWidth="1"/>
    <col min="13830" max="14080" width="8.83203125" style="2"/>
    <col min="14081" max="14081" width="6.1640625" style="2" customWidth="1"/>
    <col min="14082" max="14082" width="57.5" style="2" customWidth="1"/>
    <col min="14083" max="14083" width="4.6640625" style="2" customWidth="1"/>
    <col min="14084" max="14084" width="9.6640625" style="2" customWidth="1"/>
    <col min="14085" max="14085" width="11.6640625" style="2" customWidth="1"/>
    <col min="14086" max="14336" width="8.83203125" style="2"/>
    <col min="14337" max="14337" width="6.1640625" style="2" customWidth="1"/>
    <col min="14338" max="14338" width="57.5" style="2" customWidth="1"/>
    <col min="14339" max="14339" width="4.6640625" style="2" customWidth="1"/>
    <col min="14340" max="14340" width="9.6640625" style="2" customWidth="1"/>
    <col min="14341" max="14341" width="11.6640625" style="2" customWidth="1"/>
    <col min="14342" max="14592" width="8.83203125" style="2"/>
    <col min="14593" max="14593" width="6.1640625" style="2" customWidth="1"/>
    <col min="14594" max="14594" width="57.5" style="2" customWidth="1"/>
    <col min="14595" max="14595" width="4.6640625" style="2" customWidth="1"/>
    <col min="14596" max="14596" width="9.6640625" style="2" customWidth="1"/>
    <col min="14597" max="14597" width="11.6640625" style="2" customWidth="1"/>
    <col min="14598" max="14848" width="8.83203125" style="2"/>
    <col min="14849" max="14849" width="6.1640625" style="2" customWidth="1"/>
    <col min="14850" max="14850" width="57.5" style="2" customWidth="1"/>
    <col min="14851" max="14851" width="4.6640625" style="2" customWidth="1"/>
    <col min="14852" max="14852" width="9.6640625" style="2" customWidth="1"/>
    <col min="14853" max="14853" width="11.6640625" style="2" customWidth="1"/>
    <col min="14854" max="15104" width="8.83203125" style="2"/>
    <col min="15105" max="15105" width="6.1640625" style="2" customWidth="1"/>
    <col min="15106" max="15106" width="57.5" style="2" customWidth="1"/>
    <col min="15107" max="15107" width="4.6640625" style="2" customWidth="1"/>
    <col min="15108" max="15108" width="9.6640625" style="2" customWidth="1"/>
    <col min="15109" max="15109" width="11.6640625" style="2" customWidth="1"/>
    <col min="15110" max="15360" width="8.83203125" style="2"/>
    <col min="15361" max="15361" width="6.1640625" style="2" customWidth="1"/>
    <col min="15362" max="15362" width="57.5" style="2" customWidth="1"/>
    <col min="15363" max="15363" width="4.6640625" style="2" customWidth="1"/>
    <col min="15364" max="15364" width="9.6640625" style="2" customWidth="1"/>
    <col min="15365" max="15365" width="11.6640625" style="2" customWidth="1"/>
    <col min="15366" max="15616" width="8.83203125" style="2"/>
    <col min="15617" max="15617" width="6.1640625" style="2" customWidth="1"/>
    <col min="15618" max="15618" width="57.5" style="2" customWidth="1"/>
    <col min="15619" max="15619" width="4.6640625" style="2" customWidth="1"/>
    <col min="15620" max="15620" width="9.6640625" style="2" customWidth="1"/>
    <col min="15621" max="15621" width="11.6640625" style="2" customWidth="1"/>
    <col min="15622" max="15872" width="8.83203125" style="2"/>
    <col min="15873" max="15873" width="6.1640625" style="2" customWidth="1"/>
    <col min="15874" max="15874" width="57.5" style="2" customWidth="1"/>
    <col min="15875" max="15875" width="4.6640625" style="2" customWidth="1"/>
    <col min="15876" max="15876" width="9.6640625" style="2" customWidth="1"/>
    <col min="15877" max="15877" width="11.6640625" style="2" customWidth="1"/>
    <col min="15878" max="16128" width="8.83203125" style="2"/>
    <col min="16129" max="16129" width="6.1640625" style="2" customWidth="1"/>
    <col min="16130" max="16130" width="57.5" style="2" customWidth="1"/>
    <col min="16131" max="16131" width="4.6640625" style="2" customWidth="1"/>
    <col min="16132" max="16132" width="9.6640625" style="2" customWidth="1"/>
    <col min="16133" max="16133" width="11.6640625" style="2" customWidth="1"/>
    <col min="16134" max="16384" width="8.83203125" style="2"/>
  </cols>
  <sheetData>
    <row r="1" spans="1:5">
      <c r="A1" s="23" t="s">
        <v>37</v>
      </c>
      <c r="B1" s="23" t="s">
        <v>390</v>
      </c>
    </row>
    <row r="3" spans="1:5">
      <c r="A3" s="23" t="s">
        <v>21</v>
      </c>
      <c r="B3" s="23" t="s">
        <v>22</v>
      </c>
    </row>
    <row r="4" spans="1:5" ht="180.75" customHeight="1">
      <c r="A4" s="23"/>
      <c r="B4" s="136" t="s">
        <v>370</v>
      </c>
      <c r="C4" s="136"/>
      <c r="D4" s="136"/>
      <c r="E4" s="136"/>
    </row>
    <row r="6" spans="1:5" ht="150">
      <c r="A6" s="25" t="s">
        <v>18</v>
      </c>
      <c r="B6" s="12" t="s">
        <v>372</v>
      </c>
    </row>
    <row r="7" spans="1:5">
      <c r="B7" s="13" t="s">
        <v>129</v>
      </c>
      <c r="C7" s="35">
        <v>19.5</v>
      </c>
      <c r="E7" s="26">
        <f>+D7*C7</f>
        <v>0</v>
      </c>
    </row>
    <row r="8" spans="1:5">
      <c r="E8" s="26">
        <f t="shared" ref="E8:E11" si="0">D8*C8</f>
        <v>0</v>
      </c>
    </row>
    <row r="9" spans="1:5" ht="90" customHeight="1">
      <c r="A9" s="25" t="s">
        <v>19</v>
      </c>
      <c r="B9" s="12" t="s">
        <v>373</v>
      </c>
      <c r="E9" s="26">
        <f t="shared" si="0"/>
        <v>0</v>
      </c>
    </row>
    <row r="10" spans="1:5">
      <c r="B10" s="13" t="s">
        <v>129</v>
      </c>
      <c r="C10" s="35">
        <v>32</v>
      </c>
      <c r="E10" s="26">
        <f>+D10*C10</f>
        <v>0</v>
      </c>
    </row>
    <row r="11" spans="1:5">
      <c r="B11" s="121"/>
      <c r="C11" s="122"/>
      <c r="D11" s="118"/>
      <c r="E11" s="38">
        <f t="shared" si="0"/>
        <v>0</v>
      </c>
    </row>
    <row r="12" spans="1:5">
      <c r="A12" s="32" t="s">
        <v>371</v>
      </c>
      <c r="B12" s="113"/>
      <c r="E12" s="26">
        <f>SUM(E7:E11)</f>
        <v>0</v>
      </c>
    </row>
    <row r="29" spans="8:8">
      <c r="H29" s="2" t="e">
        <f>#REF!*#REF!</f>
        <v>#REF!</v>
      </c>
    </row>
    <row r="32" spans="8:8">
      <c r="H32" s="2" t="e">
        <f>SUM(H14:H29)</f>
        <v>#REF!</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21"/>
  <sheetViews>
    <sheetView view="pageLayout" zoomScaleSheetLayoutView="100" workbookViewId="0">
      <selection activeCell="C2" sqref="C2"/>
    </sheetView>
  </sheetViews>
  <sheetFormatPr baseColWidth="10" defaultColWidth="8.83203125" defaultRowHeight="15" x14ac:dyDescent="0"/>
  <cols>
    <col min="1" max="1" width="6.1640625" style="25" customWidth="1"/>
    <col min="2" max="2" width="49" style="15" customWidth="1"/>
    <col min="3" max="3" width="15.1640625" style="10" customWidth="1"/>
    <col min="4" max="4" width="7.5" style="24" customWidth="1"/>
    <col min="5" max="5" width="15.6640625" style="24" customWidth="1"/>
    <col min="6" max="256" width="8.83203125" style="2"/>
    <col min="257" max="257" width="6.1640625" style="2" customWidth="1"/>
    <col min="258" max="258" width="57.5" style="2" customWidth="1"/>
    <col min="259" max="259" width="5.1640625" style="2" customWidth="1"/>
    <col min="260" max="260" width="9.6640625" style="2" customWidth="1"/>
    <col min="261" max="261" width="10.6640625" style="2" customWidth="1"/>
    <col min="262" max="512" width="8.83203125" style="2"/>
    <col min="513" max="513" width="6.1640625" style="2" customWidth="1"/>
    <col min="514" max="514" width="57.5" style="2" customWidth="1"/>
    <col min="515" max="515" width="5.1640625" style="2" customWidth="1"/>
    <col min="516" max="516" width="9.6640625" style="2" customWidth="1"/>
    <col min="517" max="517" width="10.6640625" style="2" customWidth="1"/>
    <col min="518" max="768" width="8.83203125" style="2"/>
    <col min="769" max="769" width="6.1640625" style="2" customWidth="1"/>
    <col min="770" max="770" width="57.5" style="2" customWidth="1"/>
    <col min="771" max="771" width="5.1640625" style="2" customWidth="1"/>
    <col min="772" max="772" width="9.6640625" style="2" customWidth="1"/>
    <col min="773" max="773" width="10.6640625" style="2" customWidth="1"/>
    <col min="774" max="1024" width="8.83203125" style="2"/>
    <col min="1025" max="1025" width="6.1640625" style="2" customWidth="1"/>
    <col min="1026" max="1026" width="57.5" style="2" customWidth="1"/>
    <col min="1027" max="1027" width="5.1640625" style="2" customWidth="1"/>
    <col min="1028" max="1028" width="9.6640625" style="2" customWidth="1"/>
    <col min="1029" max="1029" width="10.6640625" style="2" customWidth="1"/>
    <col min="1030" max="1280" width="8.83203125" style="2"/>
    <col min="1281" max="1281" width="6.1640625" style="2" customWidth="1"/>
    <col min="1282" max="1282" width="57.5" style="2" customWidth="1"/>
    <col min="1283" max="1283" width="5.1640625" style="2" customWidth="1"/>
    <col min="1284" max="1284" width="9.6640625" style="2" customWidth="1"/>
    <col min="1285" max="1285" width="10.6640625" style="2" customWidth="1"/>
    <col min="1286" max="1536" width="8.83203125" style="2"/>
    <col min="1537" max="1537" width="6.1640625" style="2" customWidth="1"/>
    <col min="1538" max="1538" width="57.5" style="2" customWidth="1"/>
    <col min="1539" max="1539" width="5.1640625" style="2" customWidth="1"/>
    <col min="1540" max="1540" width="9.6640625" style="2" customWidth="1"/>
    <col min="1541" max="1541" width="10.6640625" style="2" customWidth="1"/>
    <col min="1542" max="1792" width="8.83203125" style="2"/>
    <col min="1793" max="1793" width="6.1640625" style="2" customWidth="1"/>
    <col min="1794" max="1794" width="57.5" style="2" customWidth="1"/>
    <col min="1795" max="1795" width="5.1640625" style="2" customWidth="1"/>
    <col min="1796" max="1796" width="9.6640625" style="2" customWidth="1"/>
    <col min="1797" max="1797" width="10.6640625" style="2" customWidth="1"/>
    <col min="1798" max="2048" width="8.83203125" style="2"/>
    <col min="2049" max="2049" width="6.1640625" style="2" customWidth="1"/>
    <col min="2050" max="2050" width="57.5" style="2" customWidth="1"/>
    <col min="2051" max="2051" width="5.1640625" style="2" customWidth="1"/>
    <col min="2052" max="2052" width="9.6640625" style="2" customWidth="1"/>
    <col min="2053" max="2053" width="10.6640625" style="2" customWidth="1"/>
    <col min="2054" max="2304" width="8.83203125" style="2"/>
    <col min="2305" max="2305" width="6.1640625" style="2" customWidth="1"/>
    <col min="2306" max="2306" width="57.5" style="2" customWidth="1"/>
    <col min="2307" max="2307" width="5.1640625" style="2" customWidth="1"/>
    <col min="2308" max="2308" width="9.6640625" style="2" customWidth="1"/>
    <col min="2309" max="2309" width="10.6640625" style="2" customWidth="1"/>
    <col min="2310" max="2560" width="8.83203125" style="2"/>
    <col min="2561" max="2561" width="6.1640625" style="2" customWidth="1"/>
    <col min="2562" max="2562" width="57.5" style="2" customWidth="1"/>
    <col min="2563" max="2563" width="5.1640625" style="2" customWidth="1"/>
    <col min="2564" max="2564" width="9.6640625" style="2" customWidth="1"/>
    <col min="2565" max="2565" width="10.6640625" style="2" customWidth="1"/>
    <col min="2566" max="2816" width="8.83203125" style="2"/>
    <col min="2817" max="2817" width="6.1640625" style="2" customWidth="1"/>
    <col min="2818" max="2818" width="57.5" style="2" customWidth="1"/>
    <col min="2819" max="2819" width="5.1640625" style="2" customWidth="1"/>
    <col min="2820" max="2820" width="9.6640625" style="2" customWidth="1"/>
    <col min="2821" max="2821" width="10.6640625" style="2" customWidth="1"/>
    <col min="2822" max="3072" width="8.83203125" style="2"/>
    <col min="3073" max="3073" width="6.1640625" style="2" customWidth="1"/>
    <col min="3074" max="3074" width="57.5" style="2" customWidth="1"/>
    <col min="3075" max="3075" width="5.1640625" style="2" customWidth="1"/>
    <col min="3076" max="3076" width="9.6640625" style="2" customWidth="1"/>
    <col min="3077" max="3077" width="10.6640625" style="2" customWidth="1"/>
    <col min="3078" max="3328" width="8.83203125" style="2"/>
    <col min="3329" max="3329" width="6.1640625" style="2" customWidth="1"/>
    <col min="3330" max="3330" width="57.5" style="2" customWidth="1"/>
    <col min="3331" max="3331" width="5.1640625" style="2" customWidth="1"/>
    <col min="3332" max="3332" width="9.6640625" style="2" customWidth="1"/>
    <col min="3333" max="3333" width="10.6640625" style="2" customWidth="1"/>
    <col min="3334" max="3584" width="8.83203125" style="2"/>
    <col min="3585" max="3585" width="6.1640625" style="2" customWidth="1"/>
    <col min="3586" max="3586" width="57.5" style="2" customWidth="1"/>
    <col min="3587" max="3587" width="5.1640625" style="2" customWidth="1"/>
    <col min="3588" max="3588" width="9.6640625" style="2" customWidth="1"/>
    <col min="3589" max="3589" width="10.6640625" style="2" customWidth="1"/>
    <col min="3590" max="3840" width="8.83203125" style="2"/>
    <col min="3841" max="3841" width="6.1640625" style="2" customWidth="1"/>
    <col min="3842" max="3842" width="57.5" style="2" customWidth="1"/>
    <col min="3843" max="3843" width="5.1640625" style="2" customWidth="1"/>
    <col min="3844" max="3844" width="9.6640625" style="2" customWidth="1"/>
    <col min="3845" max="3845" width="10.6640625" style="2" customWidth="1"/>
    <col min="3846" max="4096" width="8.83203125" style="2"/>
    <col min="4097" max="4097" width="6.1640625" style="2" customWidth="1"/>
    <col min="4098" max="4098" width="57.5" style="2" customWidth="1"/>
    <col min="4099" max="4099" width="5.1640625" style="2" customWidth="1"/>
    <col min="4100" max="4100" width="9.6640625" style="2" customWidth="1"/>
    <col min="4101" max="4101" width="10.6640625" style="2" customWidth="1"/>
    <col min="4102" max="4352" width="8.83203125" style="2"/>
    <col min="4353" max="4353" width="6.1640625" style="2" customWidth="1"/>
    <col min="4354" max="4354" width="57.5" style="2" customWidth="1"/>
    <col min="4355" max="4355" width="5.1640625" style="2" customWidth="1"/>
    <col min="4356" max="4356" width="9.6640625" style="2" customWidth="1"/>
    <col min="4357" max="4357" width="10.6640625" style="2" customWidth="1"/>
    <col min="4358" max="4608" width="8.83203125" style="2"/>
    <col min="4609" max="4609" width="6.1640625" style="2" customWidth="1"/>
    <col min="4610" max="4610" width="57.5" style="2" customWidth="1"/>
    <col min="4611" max="4611" width="5.1640625" style="2" customWidth="1"/>
    <col min="4612" max="4612" width="9.6640625" style="2" customWidth="1"/>
    <col min="4613" max="4613" width="10.6640625" style="2" customWidth="1"/>
    <col min="4614" max="4864" width="8.83203125" style="2"/>
    <col min="4865" max="4865" width="6.1640625" style="2" customWidth="1"/>
    <col min="4866" max="4866" width="57.5" style="2" customWidth="1"/>
    <col min="4867" max="4867" width="5.1640625" style="2" customWidth="1"/>
    <col min="4868" max="4868" width="9.6640625" style="2" customWidth="1"/>
    <col min="4869" max="4869" width="10.6640625" style="2" customWidth="1"/>
    <col min="4870" max="5120" width="8.83203125" style="2"/>
    <col min="5121" max="5121" width="6.1640625" style="2" customWidth="1"/>
    <col min="5122" max="5122" width="57.5" style="2" customWidth="1"/>
    <col min="5123" max="5123" width="5.1640625" style="2" customWidth="1"/>
    <col min="5124" max="5124" width="9.6640625" style="2" customWidth="1"/>
    <col min="5125" max="5125" width="10.6640625" style="2" customWidth="1"/>
    <col min="5126" max="5376" width="8.83203125" style="2"/>
    <col min="5377" max="5377" width="6.1640625" style="2" customWidth="1"/>
    <col min="5378" max="5378" width="57.5" style="2" customWidth="1"/>
    <col min="5379" max="5379" width="5.1640625" style="2" customWidth="1"/>
    <col min="5380" max="5380" width="9.6640625" style="2" customWidth="1"/>
    <col min="5381" max="5381" width="10.6640625" style="2" customWidth="1"/>
    <col min="5382" max="5632" width="8.83203125" style="2"/>
    <col min="5633" max="5633" width="6.1640625" style="2" customWidth="1"/>
    <col min="5634" max="5634" width="57.5" style="2" customWidth="1"/>
    <col min="5635" max="5635" width="5.1640625" style="2" customWidth="1"/>
    <col min="5636" max="5636" width="9.6640625" style="2" customWidth="1"/>
    <col min="5637" max="5637" width="10.6640625" style="2" customWidth="1"/>
    <col min="5638" max="5888" width="8.83203125" style="2"/>
    <col min="5889" max="5889" width="6.1640625" style="2" customWidth="1"/>
    <col min="5890" max="5890" width="57.5" style="2" customWidth="1"/>
    <col min="5891" max="5891" width="5.1640625" style="2" customWidth="1"/>
    <col min="5892" max="5892" width="9.6640625" style="2" customWidth="1"/>
    <col min="5893" max="5893" width="10.6640625" style="2" customWidth="1"/>
    <col min="5894" max="6144" width="8.83203125" style="2"/>
    <col min="6145" max="6145" width="6.1640625" style="2" customWidth="1"/>
    <col min="6146" max="6146" width="57.5" style="2" customWidth="1"/>
    <col min="6147" max="6147" width="5.1640625" style="2" customWidth="1"/>
    <col min="6148" max="6148" width="9.6640625" style="2" customWidth="1"/>
    <col min="6149" max="6149" width="10.6640625" style="2" customWidth="1"/>
    <col min="6150" max="6400" width="8.83203125" style="2"/>
    <col min="6401" max="6401" width="6.1640625" style="2" customWidth="1"/>
    <col min="6402" max="6402" width="57.5" style="2" customWidth="1"/>
    <col min="6403" max="6403" width="5.1640625" style="2" customWidth="1"/>
    <col min="6404" max="6404" width="9.6640625" style="2" customWidth="1"/>
    <col min="6405" max="6405" width="10.6640625" style="2" customWidth="1"/>
    <col min="6406" max="6656" width="8.83203125" style="2"/>
    <col min="6657" max="6657" width="6.1640625" style="2" customWidth="1"/>
    <col min="6658" max="6658" width="57.5" style="2" customWidth="1"/>
    <col min="6659" max="6659" width="5.1640625" style="2" customWidth="1"/>
    <col min="6660" max="6660" width="9.6640625" style="2" customWidth="1"/>
    <col min="6661" max="6661" width="10.6640625" style="2" customWidth="1"/>
    <col min="6662" max="6912" width="8.83203125" style="2"/>
    <col min="6913" max="6913" width="6.1640625" style="2" customWidth="1"/>
    <col min="6914" max="6914" width="57.5" style="2" customWidth="1"/>
    <col min="6915" max="6915" width="5.1640625" style="2" customWidth="1"/>
    <col min="6916" max="6916" width="9.6640625" style="2" customWidth="1"/>
    <col min="6917" max="6917" width="10.6640625" style="2" customWidth="1"/>
    <col min="6918" max="7168" width="8.83203125" style="2"/>
    <col min="7169" max="7169" width="6.1640625" style="2" customWidth="1"/>
    <col min="7170" max="7170" width="57.5" style="2" customWidth="1"/>
    <col min="7171" max="7171" width="5.1640625" style="2" customWidth="1"/>
    <col min="7172" max="7172" width="9.6640625" style="2" customWidth="1"/>
    <col min="7173" max="7173" width="10.6640625" style="2" customWidth="1"/>
    <col min="7174" max="7424" width="8.83203125" style="2"/>
    <col min="7425" max="7425" width="6.1640625" style="2" customWidth="1"/>
    <col min="7426" max="7426" width="57.5" style="2" customWidth="1"/>
    <col min="7427" max="7427" width="5.1640625" style="2" customWidth="1"/>
    <col min="7428" max="7428" width="9.6640625" style="2" customWidth="1"/>
    <col min="7429" max="7429" width="10.6640625" style="2" customWidth="1"/>
    <col min="7430" max="7680" width="8.83203125" style="2"/>
    <col min="7681" max="7681" width="6.1640625" style="2" customWidth="1"/>
    <col min="7682" max="7682" width="57.5" style="2" customWidth="1"/>
    <col min="7683" max="7683" width="5.1640625" style="2" customWidth="1"/>
    <col min="7684" max="7684" width="9.6640625" style="2" customWidth="1"/>
    <col min="7685" max="7685" width="10.6640625" style="2" customWidth="1"/>
    <col min="7686" max="7936" width="8.83203125" style="2"/>
    <col min="7937" max="7937" width="6.1640625" style="2" customWidth="1"/>
    <col min="7938" max="7938" width="57.5" style="2" customWidth="1"/>
    <col min="7939" max="7939" width="5.1640625" style="2" customWidth="1"/>
    <col min="7940" max="7940" width="9.6640625" style="2" customWidth="1"/>
    <col min="7941" max="7941" width="10.6640625" style="2" customWidth="1"/>
    <col min="7942" max="8192" width="8.83203125" style="2"/>
    <col min="8193" max="8193" width="6.1640625" style="2" customWidth="1"/>
    <col min="8194" max="8194" width="57.5" style="2" customWidth="1"/>
    <col min="8195" max="8195" width="5.1640625" style="2" customWidth="1"/>
    <col min="8196" max="8196" width="9.6640625" style="2" customWidth="1"/>
    <col min="8197" max="8197" width="10.6640625" style="2" customWidth="1"/>
    <col min="8198" max="8448" width="8.83203125" style="2"/>
    <col min="8449" max="8449" width="6.1640625" style="2" customWidth="1"/>
    <col min="8450" max="8450" width="57.5" style="2" customWidth="1"/>
    <col min="8451" max="8451" width="5.1640625" style="2" customWidth="1"/>
    <col min="8452" max="8452" width="9.6640625" style="2" customWidth="1"/>
    <col min="8453" max="8453" width="10.6640625" style="2" customWidth="1"/>
    <col min="8454" max="8704" width="8.83203125" style="2"/>
    <col min="8705" max="8705" width="6.1640625" style="2" customWidth="1"/>
    <col min="8706" max="8706" width="57.5" style="2" customWidth="1"/>
    <col min="8707" max="8707" width="5.1640625" style="2" customWidth="1"/>
    <col min="8708" max="8708" width="9.6640625" style="2" customWidth="1"/>
    <col min="8709" max="8709" width="10.6640625" style="2" customWidth="1"/>
    <col min="8710" max="8960" width="8.83203125" style="2"/>
    <col min="8961" max="8961" width="6.1640625" style="2" customWidth="1"/>
    <col min="8962" max="8962" width="57.5" style="2" customWidth="1"/>
    <col min="8963" max="8963" width="5.1640625" style="2" customWidth="1"/>
    <col min="8964" max="8964" width="9.6640625" style="2" customWidth="1"/>
    <col min="8965" max="8965" width="10.6640625" style="2" customWidth="1"/>
    <col min="8966" max="9216" width="8.83203125" style="2"/>
    <col min="9217" max="9217" width="6.1640625" style="2" customWidth="1"/>
    <col min="9218" max="9218" width="57.5" style="2" customWidth="1"/>
    <col min="9219" max="9219" width="5.1640625" style="2" customWidth="1"/>
    <col min="9220" max="9220" width="9.6640625" style="2" customWidth="1"/>
    <col min="9221" max="9221" width="10.6640625" style="2" customWidth="1"/>
    <col min="9222" max="9472" width="8.83203125" style="2"/>
    <col min="9473" max="9473" width="6.1640625" style="2" customWidth="1"/>
    <col min="9474" max="9474" width="57.5" style="2" customWidth="1"/>
    <col min="9475" max="9475" width="5.1640625" style="2" customWidth="1"/>
    <col min="9476" max="9476" width="9.6640625" style="2" customWidth="1"/>
    <col min="9477" max="9477" width="10.6640625" style="2" customWidth="1"/>
    <col min="9478" max="9728" width="8.83203125" style="2"/>
    <col min="9729" max="9729" width="6.1640625" style="2" customWidth="1"/>
    <col min="9730" max="9730" width="57.5" style="2" customWidth="1"/>
    <col min="9731" max="9731" width="5.1640625" style="2" customWidth="1"/>
    <col min="9732" max="9732" width="9.6640625" style="2" customWidth="1"/>
    <col min="9733" max="9733" width="10.6640625" style="2" customWidth="1"/>
    <col min="9734" max="9984" width="8.83203125" style="2"/>
    <col min="9985" max="9985" width="6.1640625" style="2" customWidth="1"/>
    <col min="9986" max="9986" width="57.5" style="2" customWidth="1"/>
    <col min="9987" max="9987" width="5.1640625" style="2" customWidth="1"/>
    <col min="9988" max="9988" width="9.6640625" style="2" customWidth="1"/>
    <col min="9989" max="9989" width="10.6640625" style="2" customWidth="1"/>
    <col min="9990" max="10240" width="8.83203125" style="2"/>
    <col min="10241" max="10241" width="6.1640625" style="2" customWidth="1"/>
    <col min="10242" max="10242" width="57.5" style="2" customWidth="1"/>
    <col min="10243" max="10243" width="5.1640625" style="2" customWidth="1"/>
    <col min="10244" max="10244" width="9.6640625" style="2" customWidth="1"/>
    <col min="10245" max="10245" width="10.6640625" style="2" customWidth="1"/>
    <col min="10246" max="10496" width="8.83203125" style="2"/>
    <col min="10497" max="10497" width="6.1640625" style="2" customWidth="1"/>
    <col min="10498" max="10498" width="57.5" style="2" customWidth="1"/>
    <col min="10499" max="10499" width="5.1640625" style="2" customWidth="1"/>
    <col min="10500" max="10500" width="9.6640625" style="2" customWidth="1"/>
    <col min="10501" max="10501" width="10.6640625" style="2" customWidth="1"/>
    <col min="10502" max="10752" width="8.83203125" style="2"/>
    <col min="10753" max="10753" width="6.1640625" style="2" customWidth="1"/>
    <col min="10754" max="10754" width="57.5" style="2" customWidth="1"/>
    <col min="10755" max="10755" width="5.1640625" style="2" customWidth="1"/>
    <col min="10756" max="10756" width="9.6640625" style="2" customWidth="1"/>
    <col min="10757" max="10757" width="10.6640625" style="2" customWidth="1"/>
    <col min="10758" max="11008" width="8.83203125" style="2"/>
    <col min="11009" max="11009" width="6.1640625" style="2" customWidth="1"/>
    <col min="11010" max="11010" width="57.5" style="2" customWidth="1"/>
    <col min="11011" max="11011" width="5.1640625" style="2" customWidth="1"/>
    <col min="11012" max="11012" width="9.6640625" style="2" customWidth="1"/>
    <col min="11013" max="11013" width="10.6640625" style="2" customWidth="1"/>
    <col min="11014" max="11264" width="8.83203125" style="2"/>
    <col min="11265" max="11265" width="6.1640625" style="2" customWidth="1"/>
    <col min="11266" max="11266" width="57.5" style="2" customWidth="1"/>
    <col min="11267" max="11267" width="5.1640625" style="2" customWidth="1"/>
    <col min="11268" max="11268" width="9.6640625" style="2" customWidth="1"/>
    <col min="11269" max="11269" width="10.6640625" style="2" customWidth="1"/>
    <col min="11270" max="11520" width="8.83203125" style="2"/>
    <col min="11521" max="11521" width="6.1640625" style="2" customWidth="1"/>
    <col min="11522" max="11522" width="57.5" style="2" customWidth="1"/>
    <col min="11523" max="11523" width="5.1640625" style="2" customWidth="1"/>
    <col min="11524" max="11524" width="9.6640625" style="2" customWidth="1"/>
    <col min="11525" max="11525" width="10.6640625" style="2" customWidth="1"/>
    <col min="11526" max="11776" width="8.83203125" style="2"/>
    <col min="11777" max="11777" width="6.1640625" style="2" customWidth="1"/>
    <col min="11778" max="11778" width="57.5" style="2" customWidth="1"/>
    <col min="11779" max="11779" width="5.1640625" style="2" customWidth="1"/>
    <col min="11780" max="11780" width="9.6640625" style="2" customWidth="1"/>
    <col min="11781" max="11781" width="10.6640625" style="2" customWidth="1"/>
    <col min="11782" max="12032" width="8.83203125" style="2"/>
    <col min="12033" max="12033" width="6.1640625" style="2" customWidth="1"/>
    <col min="12034" max="12034" width="57.5" style="2" customWidth="1"/>
    <col min="12035" max="12035" width="5.1640625" style="2" customWidth="1"/>
    <col min="12036" max="12036" width="9.6640625" style="2" customWidth="1"/>
    <col min="12037" max="12037" width="10.6640625" style="2" customWidth="1"/>
    <col min="12038" max="12288" width="8.83203125" style="2"/>
    <col min="12289" max="12289" width="6.1640625" style="2" customWidth="1"/>
    <col min="12290" max="12290" width="57.5" style="2" customWidth="1"/>
    <col min="12291" max="12291" width="5.1640625" style="2" customWidth="1"/>
    <col min="12292" max="12292" width="9.6640625" style="2" customWidth="1"/>
    <col min="12293" max="12293" width="10.6640625" style="2" customWidth="1"/>
    <col min="12294" max="12544" width="8.83203125" style="2"/>
    <col min="12545" max="12545" width="6.1640625" style="2" customWidth="1"/>
    <col min="12546" max="12546" width="57.5" style="2" customWidth="1"/>
    <col min="12547" max="12547" width="5.1640625" style="2" customWidth="1"/>
    <col min="12548" max="12548" width="9.6640625" style="2" customWidth="1"/>
    <col min="12549" max="12549" width="10.6640625" style="2" customWidth="1"/>
    <col min="12550" max="12800" width="8.83203125" style="2"/>
    <col min="12801" max="12801" width="6.1640625" style="2" customWidth="1"/>
    <col min="12802" max="12802" width="57.5" style="2" customWidth="1"/>
    <col min="12803" max="12803" width="5.1640625" style="2" customWidth="1"/>
    <col min="12804" max="12804" width="9.6640625" style="2" customWidth="1"/>
    <col min="12805" max="12805" width="10.6640625" style="2" customWidth="1"/>
    <col min="12806" max="13056" width="8.83203125" style="2"/>
    <col min="13057" max="13057" width="6.1640625" style="2" customWidth="1"/>
    <col min="13058" max="13058" width="57.5" style="2" customWidth="1"/>
    <col min="13059" max="13059" width="5.1640625" style="2" customWidth="1"/>
    <col min="13060" max="13060" width="9.6640625" style="2" customWidth="1"/>
    <col min="13061" max="13061" width="10.6640625" style="2" customWidth="1"/>
    <col min="13062" max="13312" width="8.83203125" style="2"/>
    <col min="13313" max="13313" width="6.1640625" style="2" customWidth="1"/>
    <col min="13314" max="13314" width="57.5" style="2" customWidth="1"/>
    <col min="13315" max="13315" width="5.1640625" style="2" customWidth="1"/>
    <col min="13316" max="13316" width="9.6640625" style="2" customWidth="1"/>
    <col min="13317" max="13317" width="10.6640625" style="2" customWidth="1"/>
    <col min="13318" max="13568" width="8.83203125" style="2"/>
    <col min="13569" max="13569" width="6.1640625" style="2" customWidth="1"/>
    <col min="13570" max="13570" width="57.5" style="2" customWidth="1"/>
    <col min="13571" max="13571" width="5.1640625" style="2" customWidth="1"/>
    <col min="13572" max="13572" width="9.6640625" style="2" customWidth="1"/>
    <col min="13573" max="13573" width="10.6640625" style="2" customWidth="1"/>
    <col min="13574" max="13824" width="8.83203125" style="2"/>
    <col min="13825" max="13825" width="6.1640625" style="2" customWidth="1"/>
    <col min="13826" max="13826" width="57.5" style="2" customWidth="1"/>
    <col min="13827" max="13827" width="5.1640625" style="2" customWidth="1"/>
    <col min="13828" max="13828" width="9.6640625" style="2" customWidth="1"/>
    <col min="13829" max="13829" width="10.6640625" style="2" customWidth="1"/>
    <col min="13830" max="14080" width="8.83203125" style="2"/>
    <col min="14081" max="14081" width="6.1640625" style="2" customWidth="1"/>
    <col min="14082" max="14082" width="57.5" style="2" customWidth="1"/>
    <col min="14083" max="14083" width="5.1640625" style="2" customWidth="1"/>
    <col min="14084" max="14084" width="9.6640625" style="2" customWidth="1"/>
    <col min="14085" max="14085" width="10.6640625" style="2" customWidth="1"/>
    <col min="14086" max="14336" width="8.83203125" style="2"/>
    <col min="14337" max="14337" width="6.1640625" style="2" customWidth="1"/>
    <col min="14338" max="14338" width="57.5" style="2" customWidth="1"/>
    <col min="14339" max="14339" width="5.1640625" style="2" customWidth="1"/>
    <col min="14340" max="14340" width="9.6640625" style="2" customWidth="1"/>
    <col min="14341" max="14341" width="10.6640625" style="2" customWidth="1"/>
    <col min="14342" max="14592" width="8.83203125" style="2"/>
    <col min="14593" max="14593" width="6.1640625" style="2" customWidth="1"/>
    <col min="14594" max="14594" width="57.5" style="2" customWidth="1"/>
    <col min="14595" max="14595" width="5.1640625" style="2" customWidth="1"/>
    <col min="14596" max="14596" width="9.6640625" style="2" customWidth="1"/>
    <col min="14597" max="14597" width="10.6640625" style="2" customWidth="1"/>
    <col min="14598" max="14848" width="8.83203125" style="2"/>
    <col min="14849" max="14849" width="6.1640625" style="2" customWidth="1"/>
    <col min="14850" max="14850" width="57.5" style="2" customWidth="1"/>
    <col min="14851" max="14851" width="5.1640625" style="2" customWidth="1"/>
    <col min="14852" max="14852" width="9.6640625" style="2" customWidth="1"/>
    <col min="14853" max="14853" width="10.6640625" style="2" customWidth="1"/>
    <col min="14854" max="15104" width="8.83203125" style="2"/>
    <col min="15105" max="15105" width="6.1640625" style="2" customWidth="1"/>
    <col min="15106" max="15106" width="57.5" style="2" customWidth="1"/>
    <col min="15107" max="15107" width="5.1640625" style="2" customWidth="1"/>
    <col min="15108" max="15108" width="9.6640625" style="2" customWidth="1"/>
    <col min="15109" max="15109" width="10.6640625" style="2" customWidth="1"/>
    <col min="15110" max="15360" width="8.83203125" style="2"/>
    <col min="15361" max="15361" width="6.1640625" style="2" customWidth="1"/>
    <col min="15362" max="15362" width="57.5" style="2" customWidth="1"/>
    <col min="15363" max="15363" width="5.1640625" style="2" customWidth="1"/>
    <col min="15364" max="15364" width="9.6640625" style="2" customWidth="1"/>
    <col min="15365" max="15365" width="10.6640625" style="2" customWidth="1"/>
    <col min="15366" max="15616" width="8.83203125" style="2"/>
    <col min="15617" max="15617" width="6.1640625" style="2" customWidth="1"/>
    <col min="15618" max="15618" width="57.5" style="2" customWidth="1"/>
    <col min="15619" max="15619" width="5.1640625" style="2" customWidth="1"/>
    <col min="15620" max="15620" width="9.6640625" style="2" customWidth="1"/>
    <col min="15621" max="15621" width="10.6640625" style="2" customWidth="1"/>
    <col min="15622" max="15872" width="8.83203125" style="2"/>
    <col min="15873" max="15873" width="6.1640625" style="2" customWidth="1"/>
    <col min="15874" max="15874" width="57.5" style="2" customWidth="1"/>
    <col min="15875" max="15875" width="5.1640625" style="2" customWidth="1"/>
    <col min="15876" max="15876" width="9.6640625" style="2" customWidth="1"/>
    <col min="15877" max="15877" width="10.6640625" style="2" customWidth="1"/>
    <col min="15878" max="16128" width="8.83203125" style="2"/>
    <col min="16129" max="16129" width="6.1640625" style="2" customWidth="1"/>
    <col min="16130" max="16130" width="57.5" style="2" customWidth="1"/>
    <col min="16131" max="16131" width="5.1640625" style="2" customWidth="1"/>
    <col min="16132" max="16132" width="9.6640625" style="2" customWidth="1"/>
    <col min="16133" max="16133" width="10.6640625" style="2" customWidth="1"/>
    <col min="16134" max="16384" width="8.83203125" style="2"/>
  </cols>
  <sheetData>
    <row r="1" spans="1:5">
      <c r="A1" s="11" t="s">
        <v>37</v>
      </c>
      <c r="B1" s="23" t="s">
        <v>390</v>
      </c>
    </row>
    <row r="3" spans="1:5">
      <c r="A3" s="11" t="s">
        <v>12</v>
      </c>
      <c r="B3" s="23" t="s">
        <v>374</v>
      </c>
    </row>
    <row r="4" spans="1:5" ht="214.5" customHeight="1">
      <c r="A4" s="11"/>
      <c r="B4" s="136" t="s">
        <v>375</v>
      </c>
      <c r="C4" s="136"/>
      <c r="D4" s="136"/>
      <c r="E4" s="136"/>
    </row>
    <row r="5" spans="1:5">
      <c r="A5" s="11"/>
      <c r="B5" s="23"/>
    </row>
    <row r="6" spans="1:5" ht="120">
      <c r="A6" s="15" t="s">
        <v>13</v>
      </c>
      <c r="B6" s="59" t="s">
        <v>376</v>
      </c>
    </row>
    <row r="7" spans="1:5" s="7" customFormat="1">
      <c r="A7" s="15"/>
      <c r="B7" s="37" t="s">
        <v>129</v>
      </c>
      <c r="C7" s="10">
        <v>98.5</v>
      </c>
      <c r="D7" s="24"/>
      <c r="E7" s="26">
        <f>D7*C7</f>
        <v>0</v>
      </c>
    </row>
    <row r="9" spans="1:5" ht="105">
      <c r="A9" s="25" t="s">
        <v>14</v>
      </c>
      <c r="B9" s="12" t="s">
        <v>377</v>
      </c>
    </row>
    <row r="10" spans="1:5">
      <c r="B10" s="13" t="s">
        <v>129</v>
      </c>
      <c r="C10" s="10">
        <v>272.60000000000002</v>
      </c>
      <c r="E10" s="26">
        <f>D10*C10</f>
        <v>0</v>
      </c>
    </row>
    <row r="12" spans="1:5" ht="315">
      <c r="A12" s="25" t="s">
        <v>15</v>
      </c>
      <c r="B12" s="12" t="s">
        <v>378</v>
      </c>
    </row>
    <row r="13" spans="1:5">
      <c r="B13" s="13" t="s">
        <v>129</v>
      </c>
      <c r="C13" s="10">
        <v>371.1</v>
      </c>
      <c r="E13" s="26">
        <f>D13*C13</f>
        <v>0</v>
      </c>
    </row>
    <row r="15" spans="1:5" ht="82.5" customHeight="1">
      <c r="A15" s="25" t="s">
        <v>16</v>
      </c>
      <c r="B15" s="12" t="s">
        <v>379</v>
      </c>
    </row>
    <row r="16" spans="1:5">
      <c r="B16" s="13" t="s">
        <v>129</v>
      </c>
      <c r="C16" s="10">
        <v>261.5</v>
      </c>
      <c r="E16" s="26">
        <f>D16*C16</f>
        <v>0</v>
      </c>
    </row>
    <row r="18" spans="1:5" ht="291" customHeight="1">
      <c r="A18" s="25" t="s">
        <v>17</v>
      </c>
      <c r="B18" s="12" t="s">
        <v>380</v>
      </c>
    </row>
    <row r="19" spans="1:5">
      <c r="B19" s="13" t="s">
        <v>85</v>
      </c>
      <c r="C19" s="10">
        <v>1</v>
      </c>
      <c r="E19" s="26">
        <f>D19*C19</f>
        <v>0</v>
      </c>
    </row>
    <row r="20" spans="1:5">
      <c r="B20" s="13"/>
      <c r="C20" s="41"/>
      <c r="D20" s="31"/>
      <c r="E20" s="38"/>
    </row>
    <row r="21" spans="1:5">
      <c r="A21" s="32" t="s">
        <v>381</v>
      </c>
      <c r="B21" s="16"/>
      <c r="E21" s="26">
        <f>SUM(E7:E20)</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27"/>
  <sheetViews>
    <sheetView showZeros="0" view="pageLayout" zoomScaleSheetLayoutView="120" workbookViewId="0">
      <selection activeCell="C6" sqref="C6"/>
    </sheetView>
  </sheetViews>
  <sheetFormatPr baseColWidth="10" defaultColWidth="8.83203125" defaultRowHeight="15" x14ac:dyDescent="0"/>
  <cols>
    <col min="1" max="1" width="5.6640625" style="25" customWidth="1"/>
    <col min="2" max="2" width="48.83203125" style="15" customWidth="1"/>
    <col min="3" max="3" width="9.1640625" style="10" customWidth="1"/>
    <col min="4" max="4" width="10.1640625" style="17" customWidth="1"/>
    <col min="5" max="5" width="13.5" style="24" customWidth="1"/>
    <col min="6" max="256" width="8.83203125" style="2"/>
    <col min="257" max="257" width="6.1640625" style="2" customWidth="1"/>
    <col min="258" max="258" width="57.5" style="2" customWidth="1"/>
    <col min="259" max="259" width="4.6640625" style="2" customWidth="1"/>
    <col min="260" max="260" width="11.33203125" style="2" customWidth="1"/>
    <col min="261" max="261" width="12.33203125" style="2" customWidth="1"/>
    <col min="262" max="512" width="8.83203125" style="2"/>
    <col min="513" max="513" width="6.1640625" style="2" customWidth="1"/>
    <col min="514" max="514" width="57.5" style="2" customWidth="1"/>
    <col min="515" max="515" width="4.6640625" style="2" customWidth="1"/>
    <col min="516" max="516" width="11.33203125" style="2" customWidth="1"/>
    <col min="517" max="517" width="12.33203125" style="2" customWidth="1"/>
    <col min="518" max="768" width="8.83203125" style="2"/>
    <col min="769" max="769" width="6.1640625" style="2" customWidth="1"/>
    <col min="770" max="770" width="57.5" style="2" customWidth="1"/>
    <col min="771" max="771" width="4.6640625" style="2" customWidth="1"/>
    <col min="772" max="772" width="11.33203125" style="2" customWidth="1"/>
    <col min="773" max="773" width="12.33203125" style="2" customWidth="1"/>
    <col min="774" max="1024" width="8.83203125" style="2"/>
    <col min="1025" max="1025" width="6.1640625" style="2" customWidth="1"/>
    <col min="1026" max="1026" width="57.5" style="2" customWidth="1"/>
    <col min="1027" max="1027" width="4.6640625" style="2" customWidth="1"/>
    <col min="1028" max="1028" width="11.33203125" style="2" customWidth="1"/>
    <col min="1029" max="1029" width="12.33203125" style="2" customWidth="1"/>
    <col min="1030" max="1280" width="8.83203125" style="2"/>
    <col min="1281" max="1281" width="6.1640625" style="2" customWidth="1"/>
    <col min="1282" max="1282" width="57.5" style="2" customWidth="1"/>
    <col min="1283" max="1283" width="4.6640625" style="2" customWidth="1"/>
    <col min="1284" max="1284" width="11.33203125" style="2" customWidth="1"/>
    <col min="1285" max="1285" width="12.33203125" style="2" customWidth="1"/>
    <col min="1286" max="1536" width="8.83203125" style="2"/>
    <col min="1537" max="1537" width="6.1640625" style="2" customWidth="1"/>
    <col min="1538" max="1538" width="57.5" style="2" customWidth="1"/>
    <col min="1539" max="1539" width="4.6640625" style="2" customWidth="1"/>
    <col min="1540" max="1540" width="11.33203125" style="2" customWidth="1"/>
    <col min="1541" max="1541" width="12.33203125" style="2" customWidth="1"/>
    <col min="1542" max="1792" width="8.83203125" style="2"/>
    <col min="1793" max="1793" width="6.1640625" style="2" customWidth="1"/>
    <col min="1794" max="1794" width="57.5" style="2" customWidth="1"/>
    <col min="1795" max="1795" width="4.6640625" style="2" customWidth="1"/>
    <col min="1796" max="1796" width="11.33203125" style="2" customWidth="1"/>
    <col min="1797" max="1797" width="12.33203125" style="2" customWidth="1"/>
    <col min="1798" max="2048" width="8.83203125" style="2"/>
    <col min="2049" max="2049" width="6.1640625" style="2" customWidth="1"/>
    <col min="2050" max="2050" width="57.5" style="2" customWidth="1"/>
    <col min="2051" max="2051" width="4.6640625" style="2" customWidth="1"/>
    <col min="2052" max="2052" width="11.33203125" style="2" customWidth="1"/>
    <col min="2053" max="2053" width="12.33203125" style="2" customWidth="1"/>
    <col min="2054" max="2304" width="8.83203125" style="2"/>
    <col min="2305" max="2305" width="6.1640625" style="2" customWidth="1"/>
    <col min="2306" max="2306" width="57.5" style="2" customWidth="1"/>
    <col min="2307" max="2307" width="4.6640625" style="2" customWidth="1"/>
    <col min="2308" max="2308" width="11.33203125" style="2" customWidth="1"/>
    <col min="2309" max="2309" width="12.33203125" style="2" customWidth="1"/>
    <col min="2310" max="2560" width="8.83203125" style="2"/>
    <col min="2561" max="2561" width="6.1640625" style="2" customWidth="1"/>
    <col min="2562" max="2562" width="57.5" style="2" customWidth="1"/>
    <col min="2563" max="2563" width="4.6640625" style="2" customWidth="1"/>
    <col min="2564" max="2564" width="11.33203125" style="2" customWidth="1"/>
    <col min="2565" max="2565" width="12.33203125" style="2" customWidth="1"/>
    <col min="2566" max="2816" width="8.83203125" style="2"/>
    <col min="2817" max="2817" width="6.1640625" style="2" customWidth="1"/>
    <col min="2818" max="2818" width="57.5" style="2" customWidth="1"/>
    <col min="2819" max="2819" width="4.6640625" style="2" customWidth="1"/>
    <col min="2820" max="2820" width="11.33203125" style="2" customWidth="1"/>
    <col min="2821" max="2821" width="12.33203125" style="2" customWidth="1"/>
    <col min="2822" max="3072" width="8.83203125" style="2"/>
    <col min="3073" max="3073" width="6.1640625" style="2" customWidth="1"/>
    <col min="3074" max="3074" width="57.5" style="2" customWidth="1"/>
    <col min="3075" max="3075" width="4.6640625" style="2" customWidth="1"/>
    <col min="3076" max="3076" width="11.33203125" style="2" customWidth="1"/>
    <col min="3077" max="3077" width="12.33203125" style="2" customWidth="1"/>
    <col min="3078" max="3328" width="8.83203125" style="2"/>
    <col min="3329" max="3329" width="6.1640625" style="2" customWidth="1"/>
    <col min="3330" max="3330" width="57.5" style="2" customWidth="1"/>
    <col min="3331" max="3331" width="4.6640625" style="2" customWidth="1"/>
    <col min="3332" max="3332" width="11.33203125" style="2" customWidth="1"/>
    <col min="3333" max="3333" width="12.33203125" style="2" customWidth="1"/>
    <col min="3334" max="3584" width="8.83203125" style="2"/>
    <col min="3585" max="3585" width="6.1640625" style="2" customWidth="1"/>
    <col min="3586" max="3586" width="57.5" style="2" customWidth="1"/>
    <col min="3587" max="3587" width="4.6640625" style="2" customWidth="1"/>
    <col min="3588" max="3588" width="11.33203125" style="2" customWidth="1"/>
    <col min="3589" max="3589" width="12.33203125" style="2" customWidth="1"/>
    <col min="3590" max="3840" width="8.83203125" style="2"/>
    <col min="3841" max="3841" width="6.1640625" style="2" customWidth="1"/>
    <col min="3842" max="3842" width="57.5" style="2" customWidth="1"/>
    <col min="3843" max="3843" width="4.6640625" style="2" customWidth="1"/>
    <col min="3844" max="3844" width="11.33203125" style="2" customWidth="1"/>
    <col min="3845" max="3845" width="12.33203125" style="2" customWidth="1"/>
    <col min="3846" max="4096" width="8.83203125" style="2"/>
    <col min="4097" max="4097" width="6.1640625" style="2" customWidth="1"/>
    <col min="4098" max="4098" width="57.5" style="2" customWidth="1"/>
    <col min="4099" max="4099" width="4.6640625" style="2" customWidth="1"/>
    <col min="4100" max="4100" width="11.33203125" style="2" customWidth="1"/>
    <col min="4101" max="4101" width="12.33203125" style="2" customWidth="1"/>
    <col min="4102" max="4352" width="8.83203125" style="2"/>
    <col min="4353" max="4353" width="6.1640625" style="2" customWidth="1"/>
    <col min="4354" max="4354" width="57.5" style="2" customWidth="1"/>
    <col min="4355" max="4355" width="4.6640625" style="2" customWidth="1"/>
    <col min="4356" max="4356" width="11.33203125" style="2" customWidth="1"/>
    <col min="4357" max="4357" width="12.33203125" style="2" customWidth="1"/>
    <col min="4358" max="4608" width="8.83203125" style="2"/>
    <col min="4609" max="4609" width="6.1640625" style="2" customWidth="1"/>
    <col min="4610" max="4610" width="57.5" style="2" customWidth="1"/>
    <col min="4611" max="4611" width="4.6640625" style="2" customWidth="1"/>
    <col min="4612" max="4612" width="11.33203125" style="2" customWidth="1"/>
    <col min="4613" max="4613" width="12.33203125" style="2" customWidth="1"/>
    <col min="4614" max="4864" width="8.83203125" style="2"/>
    <col min="4865" max="4865" width="6.1640625" style="2" customWidth="1"/>
    <col min="4866" max="4866" width="57.5" style="2" customWidth="1"/>
    <col min="4867" max="4867" width="4.6640625" style="2" customWidth="1"/>
    <col min="4868" max="4868" width="11.33203125" style="2" customWidth="1"/>
    <col min="4869" max="4869" width="12.33203125" style="2" customWidth="1"/>
    <col min="4870" max="5120" width="8.83203125" style="2"/>
    <col min="5121" max="5121" width="6.1640625" style="2" customWidth="1"/>
    <col min="5122" max="5122" width="57.5" style="2" customWidth="1"/>
    <col min="5123" max="5123" width="4.6640625" style="2" customWidth="1"/>
    <col min="5124" max="5124" width="11.33203125" style="2" customWidth="1"/>
    <col min="5125" max="5125" width="12.33203125" style="2" customWidth="1"/>
    <col min="5126" max="5376" width="8.83203125" style="2"/>
    <col min="5377" max="5377" width="6.1640625" style="2" customWidth="1"/>
    <col min="5378" max="5378" width="57.5" style="2" customWidth="1"/>
    <col min="5379" max="5379" width="4.6640625" style="2" customWidth="1"/>
    <col min="5380" max="5380" width="11.33203125" style="2" customWidth="1"/>
    <col min="5381" max="5381" width="12.33203125" style="2" customWidth="1"/>
    <col min="5382" max="5632" width="8.83203125" style="2"/>
    <col min="5633" max="5633" width="6.1640625" style="2" customWidth="1"/>
    <col min="5634" max="5634" width="57.5" style="2" customWidth="1"/>
    <col min="5635" max="5635" width="4.6640625" style="2" customWidth="1"/>
    <col min="5636" max="5636" width="11.33203125" style="2" customWidth="1"/>
    <col min="5637" max="5637" width="12.33203125" style="2" customWidth="1"/>
    <col min="5638" max="5888" width="8.83203125" style="2"/>
    <col min="5889" max="5889" width="6.1640625" style="2" customWidth="1"/>
    <col min="5890" max="5890" width="57.5" style="2" customWidth="1"/>
    <col min="5891" max="5891" width="4.6640625" style="2" customWidth="1"/>
    <col min="5892" max="5892" width="11.33203125" style="2" customWidth="1"/>
    <col min="5893" max="5893" width="12.33203125" style="2" customWidth="1"/>
    <col min="5894" max="6144" width="8.83203125" style="2"/>
    <col min="6145" max="6145" width="6.1640625" style="2" customWidth="1"/>
    <col min="6146" max="6146" width="57.5" style="2" customWidth="1"/>
    <col min="6147" max="6147" width="4.6640625" style="2" customWidth="1"/>
    <col min="6148" max="6148" width="11.33203125" style="2" customWidth="1"/>
    <col min="6149" max="6149" width="12.33203125" style="2" customWidth="1"/>
    <col min="6150" max="6400" width="8.83203125" style="2"/>
    <col min="6401" max="6401" width="6.1640625" style="2" customWidth="1"/>
    <col min="6402" max="6402" width="57.5" style="2" customWidth="1"/>
    <col min="6403" max="6403" width="4.6640625" style="2" customWidth="1"/>
    <col min="6404" max="6404" width="11.33203125" style="2" customWidth="1"/>
    <col min="6405" max="6405" width="12.33203125" style="2" customWidth="1"/>
    <col min="6406" max="6656" width="8.83203125" style="2"/>
    <col min="6657" max="6657" width="6.1640625" style="2" customWidth="1"/>
    <col min="6658" max="6658" width="57.5" style="2" customWidth="1"/>
    <col min="6659" max="6659" width="4.6640625" style="2" customWidth="1"/>
    <col min="6660" max="6660" width="11.33203125" style="2" customWidth="1"/>
    <col min="6661" max="6661" width="12.33203125" style="2" customWidth="1"/>
    <col min="6662" max="6912" width="8.83203125" style="2"/>
    <col min="6913" max="6913" width="6.1640625" style="2" customWidth="1"/>
    <col min="6914" max="6914" width="57.5" style="2" customWidth="1"/>
    <col min="6915" max="6915" width="4.6640625" style="2" customWidth="1"/>
    <col min="6916" max="6916" width="11.33203125" style="2" customWidth="1"/>
    <col min="6917" max="6917" width="12.33203125" style="2" customWidth="1"/>
    <col min="6918" max="7168" width="8.83203125" style="2"/>
    <col min="7169" max="7169" width="6.1640625" style="2" customWidth="1"/>
    <col min="7170" max="7170" width="57.5" style="2" customWidth="1"/>
    <col min="7171" max="7171" width="4.6640625" style="2" customWidth="1"/>
    <col min="7172" max="7172" width="11.33203125" style="2" customWidth="1"/>
    <col min="7173" max="7173" width="12.33203125" style="2" customWidth="1"/>
    <col min="7174" max="7424" width="8.83203125" style="2"/>
    <col min="7425" max="7425" width="6.1640625" style="2" customWidth="1"/>
    <col min="7426" max="7426" width="57.5" style="2" customWidth="1"/>
    <col min="7427" max="7427" width="4.6640625" style="2" customWidth="1"/>
    <col min="7428" max="7428" width="11.33203125" style="2" customWidth="1"/>
    <col min="7429" max="7429" width="12.33203125" style="2" customWidth="1"/>
    <col min="7430" max="7680" width="8.83203125" style="2"/>
    <col min="7681" max="7681" width="6.1640625" style="2" customWidth="1"/>
    <col min="7682" max="7682" width="57.5" style="2" customWidth="1"/>
    <col min="7683" max="7683" width="4.6640625" style="2" customWidth="1"/>
    <col min="7684" max="7684" width="11.33203125" style="2" customWidth="1"/>
    <col min="7685" max="7685" width="12.33203125" style="2" customWidth="1"/>
    <col min="7686" max="7936" width="8.83203125" style="2"/>
    <col min="7937" max="7937" width="6.1640625" style="2" customWidth="1"/>
    <col min="7938" max="7938" width="57.5" style="2" customWidth="1"/>
    <col min="7939" max="7939" width="4.6640625" style="2" customWidth="1"/>
    <col min="7940" max="7940" width="11.33203125" style="2" customWidth="1"/>
    <col min="7941" max="7941" width="12.33203125" style="2" customWidth="1"/>
    <col min="7942" max="8192" width="8.83203125" style="2"/>
    <col min="8193" max="8193" width="6.1640625" style="2" customWidth="1"/>
    <col min="8194" max="8194" width="57.5" style="2" customWidth="1"/>
    <col min="8195" max="8195" width="4.6640625" style="2" customWidth="1"/>
    <col min="8196" max="8196" width="11.33203125" style="2" customWidth="1"/>
    <col min="8197" max="8197" width="12.33203125" style="2" customWidth="1"/>
    <col min="8198" max="8448" width="8.83203125" style="2"/>
    <col min="8449" max="8449" width="6.1640625" style="2" customWidth="1"/>
    <col min="8450" max="8450" width="57.5" style="2" customWidth="1"/>
    <col min="8451" max="8451" width="4.6640625" style="2" customWidth="1"/>
    <col min="8452" max="8452" width="11.33203125" style="2" customWidth="1"/>
    <col min="8453" max="8453" width="12.33203125" style="2" customWidth="1"/>
    <col min="8454" max="8704" width="8.83203125" style="2"/>
    <col min="8705" max="8705" width="6.1640625" style="2" customWidth="1"/>
    <col min="8706" max="8706" width="57.5" style="2" customWidth="1"/>
    <col min="8707" max="8707" width="4.6640625" style="2" customWidth="1"/>
    <col min="8708" max="8708" width="11.33203125" style="2" customWidth="1"/>
    <col min="8709" max="8709" width="12.33203125" style="2" customWidth="1"/>
    <col min="8710" max="8960" width="8.83203125" style="2"/>
    <col min="8961" max="8961" width="6.1640625" style="2" customWidth="1"/>
    <col min="8962" max="8962" width="57.5" style="2" customWidth="1"/>
    <col min="8963" max="8963" width="4.6640625" style="2" customWidth="1"/>
    <col min="8964" max="8964" width="11.33203125" style="2" customWidth="1"/>
    <col min="8965" max="8965" width="12.33203125" style="2" customWidth="1"/>
    <col min="8966" max="9216" width="8.83203125" style="2"/>
    <col min="9217" max="9217" width="6.1640625" style="2" customWidth="1"/>
    <col min="9218" max="9218" width="57.5" style="2" customWidth="1"/>
    <col min="9219" max="9219" width="4.6640625" style="2" customWidth="1"/>
    <col min="9220" max="9220" width="11.33203125" style="2" customWidth="1"/>
    <col min="9221" max="9221" width="12.33203125" style="2" customWidth="1"/>
    <col min="9222" max="9472" width="8.83203125" style="2"/>
    <col min="9473" max="9473" width="6.1640625" style="2" customWidth="1"/>
    <col min="9474" max="9474" width="57.5" style="2" customWidth="1"/>
    <col min="9475" max="9475" width="4.6640625" style="2" customWidth="1"/>
    <col min="9476" max="9476" width="11.33203125" style="2" customWidth="1"/>
    <col min="9477" max="9477" width="12.33203125" style="2" customWidth="1"/>
    <col min="9478" max="9728" width="8.83203125" style="2"/>
    <col min="9729" max="9729" width="6.1640625" style="2" customWidth="1"/>
    <col min="9730" max="9730" width="57.5" style="2" customWidth="1"/>
    <col min="9731" max="9731" width="4.6640625" style="2" customWidth="1"/>
    <col min="9732" max="9732" width="11.33203125" style="2" customWidth="1"/>
    <col min="9733" max="9733" width="12.33203125" style="2" customWidth="1"/>
    <col min="9734" max="9984" width="8.83203125" style="2"/>
    <col min="9985" max="9985" width="6.1640625" style="2" customWidth="1"/>
    <col min="9986" max="9986" width="57.5" style="2" customWidth="1"/>
    <col min="9987" max="9987" width="4.6640625" style="2" customWidth="1"/>
    <col min="9988" max="9988" width="11.33203125" style="2" customWidth="1"/>
    <col min="9989" max="9989" width="12.33203125" style="2" customWidth="1"/>
    <col min="9990" max="10240" width="8.83203125" style="2"/>
    <col min="10241" max="10241" width="6.1640625" style="2" customWidth="1"/>
    <col min="10242" max="10242" width="57.5" style="2" customWidth="1"/>
    <col min="10243" max="10243" width="4.6640625" style="2" customWidth="1"/>
    <col min="10244" max="10244" width="11.33203125" style="2" customWidth="1"/>
    <col min="10245" max="10245" width="12.33203125" style="2" customWidth="1"/>
    <col min="10246" max="10496" width="8.83203125" style="2"/>
    <col min="10497" max="10497" width="6.1640625" style="2" customWidth="1"/>
    <col min="10498" max="10498" width="57.5" style="2" customWidth="1"/>
    <col min="10499" max="10499" width="4.6640625" style="2" customWidth="1"/>
    <col min="10500" max="10500" width="11.33203125" style="2" customWidth="1"/>
    <col min="10501" max="10501" width="12.33203125" style="2" customWidth="1"/>
    <col min="10502" max="10752" width="8.83203125" style="2"/>
    <col min="10753" max="10753" width="6.1640625" style="2" customWidth="1"/>
    <col min="10754" max="10754" width="57.5" style="2" customWidth="1"/>
    <col min="10755" max="10755" width="4.6640625" style="2" customWidth="1"/>
    <col min="10756" max="10756" width="11.33203125" style="2" customWidth="1"/>
    <col min="10757" max="10757" width="12.33203125" style="2" customWidth="1"/>
    <col min="10758" max="11008" width="8.83203125" style="2"/>
    <col min="11009" max="11009" width="6.1640625" style="2" customWidth="1"/>
    <col min="11010" max="11010" width="57.5" style="2" customWidth="1"/>
    <col min="11011" max="11011" width="4.6640625" style="2" customWidth="1"/>
    <col min="11012" max="11012" width="11.33203125" style="2" customWidth="1"/>
    <col min="11013" max="11013" width="12.33203125" style="2" customWidth="1"/>
    <col min="11014" max="11264" width="8.83203125" style="2"/>
    <col min="11265" max="11265" width="6.1640625" style="2" customWidth="1"/>
    <col min="11266" max="11266" width="57.5" style="2" customWidth="1"/>
    <col min="11267" max="11267" width="4.6640625" style="2" customWidth="1"/>
    <col min="11268" max="11268" width="11.33203125" style="2" customWidth="1"/>
    <col min="11269" max="11269" width="12.33203125" style="2" customWidth="1"/>
    <col min="11270" max="11520" width="8.83203125" style="2"/>
    <col min="11521" max="11521" width="6.1640625" style="2" customWidth="1"/>
    <col min="11522" max="11522" width="57.5" style="2" customWidth="1"/>
    <col min="11523" max="11523" width="4.6640625" style="2" customWidth="1"/>
    <col min="11524" max="11524" width="11.33203125" style="2" customWidth="1"/>
    <col min="11525" max="11525" width="12.33203125" style="2" customWidth="1"/>
    <col min="11526" max="11776" width="8.83203125" style="2"/>
    <col min="11777" max="11777" width="6.1640625" style="2" customWidth="1"/>
    <col min="11778" max="11778" width="57.5" style="2" customWidth="1"/>
    <col min="11779" max="11779" width="4.6640625" style="2" customWidth="1"/>
    <col min="11780" max="11780" width="11.33203125" style="2" customWidth="1"/>
    <col min="11781" max="11781" width="12.33203125" style="2" customWidth="1"/>
    <col min="11782" max="12032" width="8.83203125" style="2"/>
    <col min="12033" max="12033" width="6.1640625" style="2" customWidth="1"/>
    <col min="12034" max="12034" width="57.5" style="2" customWidth="1"/>
    <col min="12035" max="12035" width="4.6640625" style="2" customWidth="1"/>
    <col min="12036" max="12036" width="11.33203125" style="2" customWidth="1"/>
    <col min="12037" max="12037" width="12.33203125" style="2" customWidth="1"/>
    <col min="12038" max="12288" width="8.83203125" style="2"/>
    <col min="12289" max="12289" width="6.1640625" style="2" customWidth="1"/>
    <col min="12290" max="12290" width="57.5" style="2" customWidth="1"/>
    <col min="12291" max="12291" width="4.6640625" style="2" customWidth="1"/>
    <col min="12292" max="12292" width="11.33203125" style="2" customWidth="1"/>
    <col min="12293" max="12293" width="12.33203125" style="2" customWidth="1"/>
    <col min="12294" max="12544" width="8.83203125" style="2"/>
    <col min="12545" max="12545" width="6.1640625" style="2" customWidth="1"/>
    <col min="12546" max="12546" width="57.5" style="2" customWidth="1"/>
    <col min="12547" max="12547" width="4.6640625" style="2" customWidth="1"/>
    <col min="12548" max="12548" width="11.33203125" style="2" customWidth="1"/>
    <col min="12549" max="12549" width="12.33203125" style="2" customWidth="1"/>
    <col min="12550" max="12800" width="8.83203125" style="2"/>
    <col min="12801" max="12801" width="6.1640625" style="2" customWidth="1"/>
    <col min="12802" max="12802" width="57.5" style="2" customWidth="1"/>
    <col min="12803" max="12803" width="4.6640625" style="2" customWidth="1"/>
    <col min="12804" max="12804" width="11.33203125" style="2" customWidth="1"/>
    <col min="12805" max="12805" width="12.33203125" style="2" customWidth="1"/>
    <col min="12806" max="13056" width="8.83203125" style="2"/>
    <col min="13057" max="13057" width="6.1640625" style="2" customWidth="1"/>
    <col min="13058" max="13058" width="57.5" style="2" customWidth="1"/>
    <col min="13059" max="13059" width="4.6640625" style="2" customWidth="1"/>
    <col min="13060" max="13060" width="11.33203125" style="2" customWidth="1"/>
    <col min="13061" max="13061" width="12.33203125" style="2" customWidth="1"/>
    <col min="13062" max="13312" width="8.83203125" style="2"/>
    <col min="13313" max="13313" width="6.1640625" style="2" customWidth="1"/>
    <col min="13314" max="13314" width="57.5" style="2" customWidth="1"/>
    <col min="13315" max="13315" width="4.6640625" style="2" customWidth="1"/>
    <col min="13316" max="13316" width="11.33203125" style="2" customWidth="1"/>
    <col min="13317" max="13317" width="12.33203125" style="2" customWidth="1"/>
    <col min="13318" max="13568" width="8.83203125" style="2"/>
    <col min="13569" max="13569" width="6.1640625" style="2" customWidth="1"/>
    <col min="13570" max="13570" width="57.5" style="2" customWidth="1"/>
    <col min="13571" max="13571" width="4.6640625" style="2" customWidth="1"/>
    <col min="13572" max="13572" width="11.33203125" style="2" customWidth="1"/>
    <col min="13573" max="13573" width="12.33203125" style="2" customWidth="1"/>
    <col min="13574" max="13824" width="8.83203125" style="2"/>
    <col min="13825" max="13825" width="6.1640625" style="2" customWidth="1"/>
    <col min="13826" max="13826" width="57.5" style="2" customWidth="1"/>
    <col min="13827" max="13827" width="4.6640625" style="2" customWidth="1"/>
    <col min="13828" max="13828" width="11.33203125" style="2" customWidth="1"/>
    <col min="13829" max="13829" width="12.33203125" style="2" customWidth="1"/>
    <col min="13830" max="14080" width="8.83203125" style="2"/>
    <col min="14081" max="14081" width="6.1640625" style="2" customWidth="1"/>
    <col min="14082" max="14082" width="57.5" style="2" customWidth="1"/>
    <col min="14083" max="14083" width="4.6640625" style="2" customWidth="1"/>
    <col min="14084" max="14084" width="11.33203125" style="2" customWidth="1"/>
    <col min="14085" max="14085" width="12.33203125" style="2" customWidth="1"/>
    <col min="14086" max="14336" width="8.83203125" style="2"/>
    <col min="14337" max="14337" width="6.1640625" style="2" customWidth="1"/>
    <col min="14338" max="14338" width="57.5" style="2" customWidth="1"/>
    <col min="14339" max="14339" width="4.6640625" style="2" customWidth="1"/>
    <col min="14340" max="14340" width="11.33203125" style="2" customWidth="1"/>
    <col min="14341" max="14341" width="12.33203125" style="2" customWidth="1"/>
    <col min="14342" max="14592" width="8.83203125" style="2"/>
    <col min="14593" max="14593" width="6.1640625" style="2" customWidth="1"/>
    <col min="14594" max="14594" width="57.5" style="2" customWidth="1"/>
    <col min="14595" max="14595" width="4.6640625" style="2" customWidth="1"/>
    <col min="14596" max="14596" width="11.33203125" style="2" customWidth="1"/>
    <col min="14597" max="14597" width="12.33203125" style="2" customWidth="1"/>
    <col min="14598" max="14848" width="8.83203125" style="2"/>
    <col min="14849" max="14849" width="6.1640625" style="2" customWidth="1"/>
    <col min="14850" max="14850" width="57.5" style="2" customWidth="1"/>
    <col min="14851" max="14851" width="4.6640625" style="2" customWidth="1"/>
    <col min="14852" max="14852" width="11.33203125" style="2" customWidth="1"/>
    <col min="14853" max="14853" width="12.33203125" style="2" customWidth="1"/>
    <col min="14854" max="15104" width="8.83203125" style="2"/>
    <col min="15105" max="15105" width="6.1640625" style="2" customWidth="1"/>
    <col min="15106" max="15106" width="57.5" style="2" customWidth="1"/>
    <col min="15107" max="15107" width="4.6640625" style="2" customWidth="1"/>
    <col min="15108" max="15108" width="11.33203125" style="2" customWidth="1"/>
    <col min="15109" max="15109" width="12.33203125" style="2" customWidth="1"/>
    <col min="15110" max="15360" width="8.83203125" style="2"/>
    <col min="15361" max="15361" width="6.1640625" style="2" customWidth="1"/>
    <col min="15362" max="15362" width="57.5" style="2" customWidth="1"/>
    <col min="15363" max="15363" width="4.6640625" style="2" customWidth="1"/>
    <col min="15364" max="15364" width="11.33203125" style="2" customWidth="1"/>
    <col min="15365" max="15365" width="12.33203125" style="2" customWidth="1"/>
    <col min="15366" max="15616" width="8.83203125" style="2"/>
    <col min="15617" max="15617" width="6.1640625" style="2" customWidth="1"/>
    <col min="15618" max="15618" width="57.5" style="2" customWidth="1"/>
    <col min="15619" max="15619" width="4.6640625" style="2" customWidth="1"/>
    <col min="15620" max="15620" width="11.33203125" style="2" customWidth="1"/>
    <col min="15621" max="15621" width="12.33203125" style="2" customWidth="1"/>
    <col min="15622" max="15872" width="8.83203125" style="2"/>
    <col min="15873" max="15873" width="6.1640625" style="2" customWidth="1"/>
    <col min="15874" max="15874" width="57.5" style="2" customWidth="1"/>
    <col min="15875" max="15875" width="4.6640625" style="2" customWidth="1"/>
    <col min="15876" max="15876" width="11.33203125" style="2" customWidth="1"/>
    <col min="15877" max="15877" width="12.33203125" style="2" customWidth="1"/>
    <col min="15878" max="16128" width="8.83203125" style="2"/>
    <col min="16129" max="16129" width="6.1640625" style="2" customWidth="1"/>
    <col min="16130" max="16130" width="57.5" style="2" customWidth="1"/>
    <col min="16131" max="16131" width="4.6640625" style="2" customWidth="1"/>
    <col min="16132" max="16132" width="11.33203125" style="2" customWidth="1"/>
    <col min="16133" max="16133" width="12.33203125" style="2" customWidth="1"/>
    <col min="16134" max="16384" width="8.83203125" style="2"/>
  </cols>
  <sheetData>
    <row r="1" spans="1:5">
      <c r="A1" s="11" t="s">
        <v>37</v>
      </c>
      <c r="B1" s="23" t="s">
        <v>390</v>
      </c>
    </row>
    <row r="3" spans="1:5">
      <c r="A3" s="23" t="s">
        <v>10</v>
      </c>
      <c r="B3" s="23" t="s">
        <v>36</v>
      </c>
    </row>
    <row r="4" spans="1:5" ht="113.25" customHeight="1">
      <c r="A4" s="23"/>
      <c r="B4" s="136" t="s">
        <v>382</v>
      </c>
      <c r="C4" s="136"/>
      <c r="D4" s="136"/>
      <c r="E4" s="136"/>
    </row>
    <row r="5" spans="1:5">
      <c r="E5" s="26"/>
    </row>
    <row r="6" spans="1:5" ht="345">
      <c r="A6" s="25" t="s">
        <v>11</v>
      </c>
      <c r="B6" s="93" t="s">
        <v>383</v>
      </c>
      <c r="D6" s="39"/>
      <c r="E6" s="26"/>
    </row>
    <row r="7" spans="1:5">
      <c r="B7" s="13" t="s">
        <v>129</v>
      </c>
      <c r="C7" s="10">
        <v>371.7</v>
      </c>
      <c r="D7" s="39"/>
      <c r="E7" s="26">
        <f>D7*C7</f>
        <v>0</v>
      </c>
    </row>
    <row r="8" spans="1:5">
      <c r="D8" s="39"/>
      <c r="E8" s="26">
        <f t="shared" ref="E8:E15" si="0">D8*C8</f>
        <v>0</v>
      </c>
    </row>
    <row r="9" spans="1:5" ht="255">
      <c r="A9" s="25" t="s">
        <v>136</v>
      </c>
      <c r="B9" s="93" t="s">
        <v>384</v>
      </c>
      <c r="D9" s="39"/>
      <c r="E9" s="26">
        <f t="shared" si="0"/>
        <v>0</v>
      </c>
    </row>
    <row r="10" spans="1:5">
      <c r="B10" s="13" t="s">
        <v>129</v>
      </c>
      <c r="C10" s="10">
        <v>9.9</v>
      </c>
      <c r="D10" s="39"/>
      <c r="E10" s="26">
        <f t="shared" si="0"/>
        <v>0</v>
      </c>
    </row>
    <row r="11" spans="1:5">
      <c r="E11" s="26">
        <f t="shared" si="0"/>
        <v>0</v>
      </c>
    </row>
    <row r="12" spans="1:5" ht="255">
      <c r="A12" s="25" t="s">
        <v>137</v>
      </c>
      <c r="B12" s="12" t="s">
        <v>385</v>
      </c>
      <c r="E12" s="26">
        <f t="shared" si="0"/>
        <v>0</v>
      </c>
    </row>
    <row r="13" spans="1:5">
      <c r="B13" s="24" t="s">
        <v>129</v>
      </c>
      <c r="C13" s="10">
        <v>264.39999999999998</v>
      </c>
      <c r="E13" s="26">
        <f t="shared" si="0"/>
        <v>0</v>
      </c>
    </row>
    <row r="14" spans="1:5">
      <c r="B14" s="37"/>
      <c r="C14" s="40"/>
      <c r="E14" s="26"/>
    </row>
    <row r="15" spans="1:5" ht="30">
      <c r="A15" s="25" t="s">
        <v>7</v>
      </c>
      <c r="B15" s="12" t="s">
        <v>386</v>
      </c>
      <c r="E15" s="26">
        <f t="shared" si="0"/>
        <v>0</v>
      </c>
    </row>
    <row r="16" spans="1:5">
      <c r="B16" s="13" t="s">
        <v>85</v>
      </c>
      <c r="C16" s="10">
        <v>22</v>
      </c>
      <c r="D16" s="39"/>
      <c r="E16" s="26">
        <f>D16*C16</f>
        <v>0</v>
      </c>
    </row>
    <row r="17" spans="1:5">
      <c r="B17" s="12"/>
      <c r="E17" s="26"/>
    </row>
    <row r="18" spans="1:5" ht="210">
      <c r="A18" s="25" t="s">
        <v>8</v>
      </c>
      <c r="B18" s="12" t="s">
        <v>387</v>
      </c>
      <c r="E18" s="26">
        <f t="shared" ref="E18" si="1">D18*C18</f>
        <v>0</v>
      </c>
    </row>
    <row r="19" spans="1:5">
      <c r="B19" s="13" t="s">
        <v>129</v>
      </c>
      <c r="C19" s="10">
        <v>26.2</v>
      </c>
      <c r="D19" s="39"/>
      <c r="E19" s="26">
        <f>D19*C19</f>
        <v>0</v>
      </c>
    </row>
    <row r="20" spans="1:5">
      <c r="B20" s="12"/>
      <c r="E20" s="26"/>
    </row>
    <row r="21" spans="1:5" ht="195">
      <c r="A21" s="25" t="s">
        <v>138</v>
      </c>
      <c r="B21" s="12" t="s">
        <v>388</v>
      </c>
      <c r="E21" s="26">
        <f t="shared" ref="E21" si="2">D21*C21</f>
        <v>0</v>
      </c>
    </row>
    <row r="22" spans="1:5">
      <c r="B22" s="13" t="s">
        <v>133</v>
      </c>
      <c r="C22" s="10">
        <v>6.8</v>
      </c>
      <c r="D22" s="39"/>
      <c r="E22" s="26">
        <f>D22*C22</f>
        <v>0</v>
      </c>
    </row>
    <row r="23" spans="1:5">
      <c r="B23" s="12"/>
      <c r="E23" s="26"/>
    </row>
    <row r="24" spans="1:5" ht="60">
      <c r="A24" s="25" t="s">
        <v>9</v>
      </c>
      <c r="B24" s="12" t="s">
        <v>389</v>
      </c>
      <c r="E24" s="26">
        <f t="shared" ref="E24" si="3">D24*C24</f>
        <v>0</v>
      </c>
    </row>
    <row r="25" spans="1:5">
      <c r="B25" s="13" t="s">
        <v>262</v>
      </c>
      <c r="C25" s="10">
        <v>50</v>
      </c>
      <c r="D25" s="39"/>
      <c r="E25" s="26">
        <f>D25*C25</f>
        <v>0</v>
      </c>
    </row>
    <row r="26" spans="1:5">
      <c r="A26" s="116"/>
      <c r="B26" s="117"/>
      <c r="C26" s="41"/>
      <c r="D26" s="123"/>
      <c r="E26" s="38"/>
    </row>
    <row r="27" spans="1:5">
      <c r="A27" s="56" t="s">
        <v>4</v>
      </c>
      <c r="B27" s="113"/>
      <c r="E27" s="21">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22"/>
  <sheetViews>
    <sheetView showZeros="0" view="pageLayout" zoomScaleSheetLayoutView="100" workbookViewId="0">
      <selection activeCell="E9" sqref="E9"/>
    </sheetView>
  </sheetViews>
  <sheetFormatPr baseColWidth="10" defaultColWidth="8.83203125" defaultRowHeight="15" x14ac:dyDescent="0"/>
  <cols>
    <col min="1" max="1" width="6.1640625" style="25" customWidth="1"/>
    <col min="2" max="2" width="45.5" style="15" customWidth="1"/>
    <col min="3" max="3" width="11.5"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7">
      <c r="A1" s="11" t="s">
        <v>37</v>
      </c>
      <c r="B1" s="23" t="s">
        <v>390</v>
      </c>
    </row>
    <row r="3" spans="1:7">
      <c r="A3" s="23" t="s">
        <v>5</v>
      </c>
      <c r="B3" s="23" t="s">
        <v>391</v>
      </c>
    </row>
    <row r="4" spans="1:7" ht="144" customHeight="1">
      <c r="A4" s="23"/>
      <c r="B4" s="136" t="s">
        <v>392</v>
      </c>
      <c r="C4" s="136"/>
      <c r="D4" s="136"/>
      <c r="E4" s="136"/>
    </row>
    <row r="5" spans="1:7">
      <c r="G5" s="6"/>
    </row>
    <row r="6" spans="1:7" ht="60">
      <c r="A6" s="25" t="s">
        <v>6</v>
      </c>
      <c r="B6" s="12" t="s">
        <v>393</v>
      </c>
    </row>
    <row r="7" spans="1:7">
      <c r="B7" s="13" t="s">
        <v>129</v>
      </c>
      <c r="C7" s="10">
        <v>632</v>
      </c>
      <c r="E7" s="17">
        <f>+D7*C7</f>
        <v>0</v>
      </c>
    </row>
    <row r="8" spans="1:7">
      <c r="E8" s="17">
        <f t="shared" ref="E8:E17" si="0">D8*C8</f>
        <v>0</v>
      </c>
    </row>
    <row r="9" spans="1:7" ht="120">
      <c r="A9" s="25" t="s">
        <v>0</v>
      </c>
      <c r="B9" s="12" t="s">
        <v>394</v>
      </c>
      <c r="E9" s="17">
        <f t="shared" si="0"/>
        <v>0</v>
      </c>
    </row>
    <row r="10" spans="1:7">
      <c r="B10" s="13" t="s">
        <v>129</v>
      </c>
      <c r="C10" s="10">
        <v>1174.2</v>
      </c>
      <c r="D10" s="39"/>
      <c r="E10" s="17">
        <f t="shared" si="0"/>
        <v>0</v>
      </c>
    </row>
    <row r="11" spans="1:7">
      <c r="E11" s="17">
        <f t="shared" si="0"/>
        <v>0</v>
      </c>
    </row>
    <row r="12" spans="1:7" ht="105">
      <c r="A12" s="25" t="s">
        <v>1</v>
      </c>
      <c r="B12" s="12" t="s">
        <v>395</v>
      </c>
      <c r="E12" s="17">
        <f t="shared" si="0"/>
        <v>0</v>
      </c>
    </row>
    <row r="13" spans="1:7">
      <c r="B13" s="13" t="s">
        <v>129</v>
      </c>
      <c r="C13" s="10">
        <v>63</v>
      </c>
      <c r="E13" s="17">
        <f t="shared" si="0"/>
        <v>0</v>
      </c>
    </row>
    <row r="14" spans="1:7">
      <c r="E14" s="17">
        <f t="shared" si="0"/>
        <v>0</v>
      </c>
    </row>
    <row r="15" spans="1:7" ht="174" customHeight="1">
      <c r="A15" s="25" t="s">
        <v>2</v>
      </c>
      <c r="B15" s="12" t="s">
        <v>396</v>
      </c>
      <c r="E15" s="17">
        <f t="shared" si="0"/>
        <v>0</v>
      </c>
    </row>
    <row r="16" spans="1:7" ht="375">
      <c r="B16" s="93" t="s">
        <v>397</v>
      </c>
    </row>
    <row r="17" spans="1:5">
      <c r="B17" s="13" t="s">
        <v>129</v>
      </c>
      <c r="C17" s="10">
        <v>391.5</v>
      </c>
      <c r="E17" s="17">
        <f t="shared" si="0"/>
        <v>0</v>
      </c>
    </row>
    <row r="18" spans="1:5">
      <c r="B18" s="13"/>
    </row>
    <row r="19" spans="1:5" ht="120">
      <c r="A19" s="25" t="s">
        <v>3</v>
      </c>
      <c r="B19" s="12" t="s">
        <v>398</v>
      </c>
      <c r="E19" s="17">
        <f t="shared" ref="E19:E20" si="1">D19*C19</f>
        <v>0</v>
      </c>
    </row>
    <row r="20" spans="1:5">
      <c r="A20" s="56"/>
      <c r="B20" s="124" t="s">
        <v>129</v>
      </c>
      <c r="C20" s="125">
        <v>88</v>
      </c>
      <c r="D20" s="54"/>
      <c r="E20" s="54">
        <f t="shared" si="1"/>
        <v>0</v>
      </c>
    </row>
    <row r="21" spans="1:5">
      <c r="A21" s="116"/>
      <c r="B21" s="117"/>
      <c r="C21" s="41"/>
      <c r="D21" s="18"/>
      <c r="E21" s="18"/>
    </row>
    <row r="22" spans="1:5">
      <c r="A22" s="56" t="s">
        <v>399</v>
      </c>
      <c r="B22" s="113"/>
      <c r="E22" s="55">
        <f>SUM(E7:E20)</f>
        <v>0</v>
      </c>
    </row>
  </sheetData>
  <mergeCells count="1">
    <mergeCell ref="B4:E4"/>
  </mergeCells>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35"/>
  <sheetViews>
    <sheetView showZeros="0" view="pageLayout" topLeftCell="A14" zoomScaleSheetLayoutView="110" workbookViewId="0">
      <selection activeCell="D3" sqref="D3"/>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7">
      <c r="A1" s="11" t="s">
        <v>37</v>
      </c>
      <c r="B1" s="23" t="s">
        <v>38</v>
      </c>
    </row>
    <row r="3" spans="1:7">
      <c r="A3" s="23" t="s">
        <v>163</v>
      </c>
      <c r="B3" s="23" t="s">
        <v>400</v>
      </c>
    </row>
    <row r="4" spans="1:7" ht="125.25" customHeight="1">
      <c r="A4" s="23"/>
      <c r="B4" s="136" t="s">
        <v>410</v>
      </c>
      <c r="C4" s="136"/>
      <c r="D4" s="136"/>
      <c r="E4" s="136"/>
    </row>
    <row r="5" spans="1:7">
      <c r="G5" s="6"/>
    </row>
    <row r="6" spans="1:7" ht="285">
      <c r="A6" s="25" t="s">
        <v>401</v>
      </c>
      <c r="B6" s="12" t="s">
        <v>411</v>
      </c>
    </row>
    <row r="7" spans="1:7">
      <c r="B7" s="13" t="s">
        <v>85</v>
      </c>
      <c r="C7" s="10">
        <v>2</v>
      </c>
      <c r="E7" s="17">
        <f>D7*C7</f>
        <v>0</v>
      </c>
    </row>
    <row r="8" spans="1:7">
      <c r="E8" s="17">
        <f t="shared" ref="E8:E32" si="0">D8*C8</f>
        <v>0</v>
      </c>
    </row>
    <row r="9" spans="1:7" ht="300">
      <c r="A9" s="25" t="s">
        <v>402</v>
      </c>
      <c r="B9" s="12" t="s">
        <v>412</v>
      </c>
      <c r="E9" s="17">
        <f t="shared" si="0"/>
        <v>0</v>
      </c>
    </row>
    <row r="10" spans="1:7">
      <c r="B10" s="13" t="s">
        <v>85</v>
      </c>
      <c r="C10" s="10">
        <v>1</v>
      </c>
      <c r="D10" s="39"/>
      <c r="E10" s="17">
        <f>D10*C10</f>
        <v>0</v>
      </c>
    </row>
    <row r="11" spans="1:7">
      <c r="E11" s="17">
        <f t="shared" si="0"/>
        <v>0</v>
      </c>
    </row>
    <row r="12" spans="1:7" ht="225">
      <c r="A12" s="25" t="s">
        <v>403</v>
      </c>
      <c r="B12" s="12" t="s">
        <v>413</v>
      </c>
      <c r="E12" s="17">
        <f t="shared" si="0"/>
        <v>0</v>
      </c>
    </row>
    <row r="13" spans="1:7">
      <c r="B13" s="13" t="s">
        <v>85</v>
      </c>
      <c r="C13" s="10">
        <v>2</v>
      </c>
      <c r="E13" s="17">
        <f t="shared" si="0"/>
        <v>0</v>
      </c>
    </row>
    <row r="14" spans="1:7">
      <c r="E14" s="17">
        <f t="shared" si="0"/>
        <v>0</v>
      </c>
    </row>
    <row r="15" spans="1:7" ht="285">
      <c r="A15" s="25" t="s">
        <v>404</v>
      </c>
      <c r="B15" s="12" t="s">
        <v>414</v>
      </c>
      <c r="E15" s="17">
        <f t="shared" si="0"/>
        <v>0</v>
      </c>
    </row>
    <row r="16" spans="1:7">
      <c r="B16" s="13" t="s">
        <v>85</v>
      </c>
      <c r="C16" s="10">
        <v>1</v>
      </c>
      <c r="E16" s="17">
        <f t="shared" si="0"/>
        <v>0</v>
      </c>
    </row>
    <row r="17" spans="1:5">
      <c r="E17" s="17">
        <f t="shared" si="0"/>
        <v>0</v>
      </c>
    </row>
    <row r="18" spans="1:5" ht="390">
      <c r="A18" s="25" t="s">
        <v>405</v>
      </c>
      <c r="B18" s="12" t="s">
        <v>415</v>
      </c>
      <c r="E18" s="17">
        <f t="shared" si="0"/>
        <v>0</v>
      </c>
    </row>
    <row r="19" spans="1:5">
      <c r="B19" s="13" t="s">
        <v>85</v>
      </c>
      <c r="C19" s="10">
        <v>1</v>
      </c>
      <c r="D19" s="39"/>
      <c r="E19" s="17">
        <f>D19*C19</f>
        <v>0</v>
      </c>
    </row>
    <row r="20" spans="1:5">
      <c r="E20" s="17">
        <f t="shared" si="0"/>
        <v>0</v>
      </c>
    </row>
    <row r="21" spans="1:5" ht="409">
      <c r="A21" s="25" t="s">
        <v>406</v>
      </c>
      <c r="B21" s="12" t="s">
        <v>416</v>
      </c>
      <c r="E21" s="17">
        <f t="shared" si="0"/>
        <v>0</v>
      </c>
    </row>
    <row r="22" spans="1:5">
      <c r="B22" s="13" t="s">
        <v>85</v>
      </c>
      <c r="C22" s="10">
        <v>2</v>
      </c>
      <c r="E22" s="17">
        <f t="shared" si="0"/>
        <v>0</v>
      </c>
    </row>
    <row r="23" spans="1:5">
      <c r="E23" s="17">
        <f t="shared" si="0"/>
        <v>0</v>
      </c>
    </row>
    <row r="24" spans="1:5" ht="409">
      <c r="A24" s="25" t="s">
        <v>407</v>
      </c>
      <c r="B24" s="12" t="s">
        <v>417</v>
      </c>
      <c r="E24" s="17">
        <f t="shared" si="0"/>
        <v>0</v>
      </c>
    </row>
    <row r="25" spans="1:5">
      <c r="B25" s="13" t="s">
        <v>85</v>
      </c>
      <c r="C25" s="10">
        <v>2</v>
      </c>
      <c r="E25" s="17">
        <f>D25*C25</f>
        <v>0</v>
      </c>
    </row>
    <row r="26" spans="1:5">
      <c r="E26" s="17">
        <f t="shared" si="0"/>
        <v>0</v>
      </c>
    </row>
    <row r="27" spans="1:5" ht="345">
      <c r="A27" s="25" t="s">
        <v>408</v>
      </c>
      <c r="B27" s="12" t="s">
        <v>418</v>
      </c>
      <c r="E27" s="17">
        <f t="shared" si="0"/>
        <v>0</v>
      </c>
    </row>
    <row r="28" spans="1:5" ht="90">
      <c r="B28" s="12" t="s">
        <v>419</v>
      </c>
      <c r="E28" s="17">
        <f t="shared" si="0"/>
        <v>0</v>
      </c>
    </row>
    <row r="29" spans="1:5">
      <c r="B29" s="13" t="s">
        <v>85</v>
      </c>
      <c r="C29" s="10">
        <v>2</v>
      </c>
      <c r="E29" s="17">
        <f>D29*C29</f>
        <v>0</v>
      </c>
    </row>
    <row r="30" spans="1:5">
      <c r="E30" s="17">
        <f t="shared" si="0"/>
        <v>0</v>
      </c>
    </row>
    <row r="31" spans="1:5" ht="311.25" customHeight="1">
      <c r="A31" s="25" t="s">
        <v>409</v>
      </c>
      <c r="B31" s="12" t="s">
        <v>420</v>
      </c>
      <c r="E31" s="17">
        <f t="shared" si="0"/>
        <v>0</v>
      </c>
    </row>
    <row r="32" spans="1:5" ht="75">
      <c r="B32" s="12" t="s">
        <v>421</v>
      </c>
      <c r="E32" s="17">
        <f t="shared" si="0"/>
        <v>0</v>
      </c>
    </row>
    <row r="33" spans="1:5">
      <c r="B33" s="13" t="s">
        <v>85</v>
      </c>
      <c r="C33" s="10">
        <v>6</v>
      </c>
      <c r="E33" s="17">
        <f>D33*C33</f>
        <v>0</v>
      </c>
    </row>
    <row r="34" spans="1:5">
      <c r="A34" s="116"/>
      <c r="B34" s="126"/>
      <c r="C34" s="41"/>
      <c r="D34" s="18"/>
      <c r="E34" s="18"/>
    </row>
    <row r="35" spans="1:5">
      <c r="A35" s="56" t="s">
        <v>422</v>
      </c>
      <c r="B35" s="113"/>
      <c r="E35" s="55">
        <f>SUM(E7:E34)</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8"/>
  <sheetViews>
    <sheetView showZeros="0" view="pageLayout" zoomScaleSheetLayoutView="90" workbookViewId="0">
      <selection activeCell="B4" sqref="B4:E4"/>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5">
      <c r="A1" s="11" t="s">
        <v>37</v>
      </c>
      <c r="B1" s="23" t="s">
        <v>104</v>
      </c>
    </row>
    <row r="3" spans="1:5">
      <c r="A3" s="23" t="s">
        <v>424</v>
      </c>
      <c r="B3" s="23" t="s">
        <v>423</v>
      </c>
    </row>
    <row r="4" spans="1:5" ht="375" customHeight="1">
      <c r="A4" s="23"/>
      <c r="B4" s="136" t="s">
        <v>435</v>
      </c>
      <c r="C4" s="136"/>
      <c r="D4" s="136"/>
      <c r="E4" s="136"/>
    </row>
    <row r="5" spans="1:5" ht="327.75" customHeight="1">
      <c r="A5" s="23"/>
      <c r="B5" s="136" t="s">
        <v>436</v>
      </c>
      <c r="C5" s="136"/>
      <c r="D5" s="136"/>
      <c r="E5" s="136"/>
    </row>
    <row r="6" spans="1:5">
      <c r="A6" s="23"/>
      <c r="B6" s="23"/>
    </row>
    <row r="7" spans="1:5" ht="75">
      <c r="A7" s="25" t="s">
        <v>425</v>
      </c>
      <c r="B7" s="12" t="s">
        <v>437</v>
      </c>
    </row>
    <row r="8" spans="1:5">
      <c r="B8" s="13" t="s">
        <v>85</v>
      </c>
      <c r="C8" s="10">
        <v>1</v>
      </c>
      <c r="E8" s="17">
        <f>D8*C8</f>
        <v>0</v>
      </c>
    </row>
    <row r="9" spans="1:5">
      <c r="E9" s="17">
        <f t="shared" ref="E9:E36" si="0">D9*C9</f>
        <v>0</v>
      </c>
    </row>
    <row r="10" spans="1:5" ht="90">
      <c r="A10" s="25" t="s">
        <v>426</v>
      </c>
      <c r="B10" s="12" t="s">
        <v>438</v>
      </c>
      <c r="E10" s="17">
        <f t="shared" si="0"/>
        <v>0</v>
      </c>
    </row>
    <row r="11" spans="1:5">
      <c r="B11" s="13" t="s">
        <v>85</v>
      </c>
      <c r="C11" s="10">
        <v>1</v>
      </c>
      <c r="D11" s="39"/>
      <c r="E11" s="17">
        <f t="shared" si="0"/>
        <v>0</v>
      </c>
    </row>
    <row r="12" spans="1:5">
      <c r="E12" s="17">
        <f t="shared" si="0"/>
        <v>0</v>
      </c>
    </row>
    <row r="13" spans="1:5" ht="285">
      <c r="A13" s="25" t="s">
        <v>427</v>
      </c>
      <c r="B13" s="12" t="s">
        <v>439</v>
      </c>
      <c r="E13" s="17">
        <f t="shared" si="0"/>
        <v>0</v>
      </c>
    </row>
    <row r="14" spans="1:5">
      <c r="B14" s="13" t="s">
        <v>85</v>
      </c>
      <c r="C14" s="10">
        <v>1</v>
      </c>
      <c r="E14" s="17">
        <f t="shared" si="0"/>
        <v>0</v>
      </c>
    </row>
    <row r="15" spans="1:5">
      <c r="E15" s="17">
        <f t="shared" si="0"/>
        <v>0</v>
      </c>
    </row>
    <row r="16" spans="1:5" ht="90">
      <c r="A16" s="25" t="s">
        <v>428</v>
      </c>
      <c r="B16" s="12" t="s">
        <v>440</v>
      </c>
      <c r="E16" s="17">
        <f t="shared" si="0"/>
        <v>0</v>
      </c>
    </row>
    <row r="17" spans="1:5">
      <c r="B17" s="13" t="s">
        <v>85</v>
      </c>
      <c r="C17" s="10">
        <v>1</v>
      </c>
      <c r="E17" s="17">
        <f t="shared" si="0"/>
        <v>0</v>
      </c>
    </row>
    <row r="18" spans="1:5">
      <c r="E18" s="17">
        <f t="shared" si="0"/>
        <v>0</v>
      </c>
    </row>
    <row r="19" spans="1:5" ht="75">
      <c r="A19" s="25" t="s">
        <v>429</v>
      </c>
      <c r="B19" s="12" t="s">
        <v>441</v>
      </c>
      <c r="E19" s="17">
        <f t="shared" si="0"/>
        <v>0</v>
      </c>
    </row>
    <row r="20" spans="1:5">
      <c r="B20" s="13" t="s">
        <v>85</v>
      </c>
      <c r="C20" s="10">
        <v>1</v>
      </c>
      <c r="D20" s="39"/>
      <c r="E20" s="17">
        <f t="shared" si="0"/>
        <v>0</v>
      </c>
    </row>
    <row r="21" spans="1:5">
      <c r="E21" s="17">
        <f t="shared" si="0"/>
        <v>0</v>
      </c>
    </row>
    <row r="22" spans="1:5" ht="90">
      <c r="A22" s="25" t="s">
        <v>430</v>
      </c>
      <c r="B22" s="12" t="s">
        <v>442</v>
      </c>
      <c r="E22" s="17">
        <f t="shared" si="0"/>
        <v>0</v>
      </c>
    </row>
    <row r="23" spans="1:5">
      <c r="B23" s="13" t="s">
        <v>85</v>
      </c>
      <c r="C23" s="10">
        <v>1</v>
      </c>
      <c r="E23" s="17">
        <f t="shared" si="0"/>
        <v>0</v>
      </c>
    </row>
    <row r="24" spans="1:5">
      <c r="E24" s="17">
        <f t="shared" si="0"/>
        <v>0</v>
      </c>
    </row>
    <row r="25" spans="1:5" ht="75">
      <c r="A25" s="25" t="s">
        <v>431</v>
      </c>
      <c r="B25" s="12" t="s">
        <v>443</v>
      </c>
      <c r="E25" s="17">
        <f t="shared" si="0"/>
        <v>0</v>
      </c>
    </row>
    <row r="26" spans="1:5">
      <c r="B26" s="13" t="s">
        <v>85</v>
      </c>
      <c r="C26" s="10">
        <v>1</v>
      </c>
      <c r="E26" s="17">
        <f t="shared" si="0"/>
        <v>0</v>
      </c>
    </row>
    <row r="27" spans="1:5">
      <c r="E27" s="17">
        <f t="shared" si="0"/>
        <v>0</v>
      </c>
    </row>
    <row r="28" spans="1:5" ht="30">
      <c r="A28" s="25" t="s">
        <v>432</v>
      </c>
      <c r="B28" s="93" t="s">
        <v>444</v>
      </c>
      <c r="E28" s="17">
        <f t="shared" si="0"/>
        <v>0</v>
      </c>
    </row>
    <row r="29" spans="1:5">
      <c r="B29" s="13" t="s">
        <v>85</v>
      </c>
      <c r="C29" s="10">
        <v>1</v>
      </c>
      <c r="E29" s="17">
        <f t="shared" si="0"/>
        <v>0</v>
      </c>
    </row>
    <row r="30" spans="1:5">
      <c r="E30" s="17">
        <f t="shared" si="0"/>
        <v>0</v>
      </c>
    </row>
    <row r="31" spans="1:5" ht="60">
      <c r="A31" s="25" t="s">
        <v>433</v>
      </c>
      <c r="B31" s="12" t="s">
        <v>445</v>
      </c>
      <c r="E31" s="17">
        <f t="shared" si="0"/>
        <v>0</v>
      </c>
    </row>
    <row r="32" spans="1:5">
      <c r="B32" s="13" t="s">
        <v>85</v>
      </c>
      <c r="C32" s="10">
        <v>1</v>
      </c>
      <c r="E32" s="17">
        <f t="shared" si="0"/>
        <v>0</v>
      </c>
    </row>
    <row r="33" spans="1:5">
      <c r="E33" s="17">
        <f t="shared" si="0"/>
        <v>0</v>
      </c>
    </row>
    <row r="34" spans="1:5" ht="30">
      <c r="A34" s="25" t="s">
        <v>434</v>
      </c>
      <c r="B34" s="12" t="s">
        <v>446</v>
      </c>
      <c r="E34" s="17">
        <f t="shared" si="0"/>
        <v>0</v>
      </c>
    </row>
    <row r="35" spans="1:5">
      <c r="B35" s="13" t="s">
        <v>85</v>
      </c>
      <c r="C35" s="10">
        <v>1</v>
      </c>
      <c r="E35" s="17">
        <f t="shared" si="0"/>
        <v>0</v>
      </c>
    </row>
    <row r="36" spans="1:5">
      <c r="E36" s="17">
        <f t="shared" si="0"/>
        <v>0</v>
      </c>
    </row>
    <row r="37" spans="1:5">
      <c r="C37" s="41"/>
      <c r="D37" s="18"/>
      <c r="E37" s="18"/>
    </row>
    <row r="38" spans="1:5">
      <c r="A38" s="32" t="s">
        <v>447</v>
      </c>
      <c r="B38" s="16"/>
      <c r="E38" s="55">
        <f>SUM(E8:E37)</f>
        <v>0</v>
      </c>
    </row>
  </sheetData>
  <mergeCells count="2">
    <mergeCell ref="B4:E4"/>
    <mergeCell ref="B5:E5"/>
  </mergeCells>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11"/>
  <sheetViews>
    <sheetView showZeros="0" view="pageLayout" zoomScaleSheetLayoutView="120" workbookViewId="0">
      <selection activeCell="B30" sqref="B30"/>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5">
      <c r="A1" s="11" t="s">
        <v>37</v>
      </c>
      <c r="B1" s="23" t="s">
        <v>450</v>
      </c>
    </row>
    <row r="3" spans="1:5">
      <c r="A3" s="23" t="s">
        <v>449</v>
      </c>
      <c r="B3" s="23" t="s">
        <v>448</v>
      </c>
    </row>
    <row r="4" spans="1:5">
      <c r="A4" s="23"/>
      <c r="B4" s="23"/>
    </row>
    <row r="5" spans="1:5" ht="90">
      <c r="A5" s="25" t="s">
        <v>451</v>
      </c>
      <c r="B5" s="12" t="s">
        <v>453</v>
      </c>
    </row>
    <row r="6" spans="1:5">
      <c r="B6" s="13" t="s">
        <v>85</v>
      </c>
      <c r="C6" s="10">
        <v>1</v>
      </c>
      <c r="E6" s="17">
        <f>D6*C6</f>
        <v>0</v>
      </c>
    </row>
    <row r="7" spans="1:5">
      <c r="E7" s="17">
        <f t="shared" ref="E7:E10" si="0">D7*C7</f>
        <v>0</v>
      </c>
    </row>
    <row r="8" spans="1:5" ht="90">
      <c r="A8" s="25" t="s">
        <v>452</v>
      </c>
      <c r="B8" s="12" t="s">
        <v>454</v>
      </c>
      <c r="E8" s="17">
        <f t="shared" si="0"/>
        <v>0</v>
      </c>
    </row>
    <row r="9" spans="1:5">
      <c r="B9" s="13" t="s">
        <v>85</v>
      </c>
      <c r="C9" s="10">
        <v>1</v>
      </c>
      <c r="D9" s="39"/>
      <c r="E9" s="17">
        <f>D9*C9</f>
        <v>0</v>
      </c>
    </row>
    <row r="10" spans="1:5">
      <c r="A10" s="116"/>
      <c r="B10" s="121"/>
      <c r="C10" s="41"/>
      <c r="D10" s="18"/>
      <c r="E10" s="18">
        <f t="shared" si="0"/>
        <v>0</v>
      </c>
    </row>
    <row r="11" spans="1:5">
      <c r="A11" s="56" t="s">
        <v>455</v>
      </c>
      <c r="B11" s="113"/>
      <c r="E11" s="55">
        <f>SUM(E6:E10)</f>
        <v>0</v>
      </c>
    </row>
  </sheetData>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2:H61"/>
  <sheetViews>
    <sheetView view="pageLayout" topLeftCell="A3" zoomScaleSheetLayoutView="110" workbookViewId="0">
      <selection activeCell="D4" sqref="D4"/>
    </sheetView>
  </sheetViews>
  <sheetFormatPr baseColWidth="10" defaultColWidth="8.83203125" defaultRowHeight="15" x14ac:dyDescent="0"/>
  <cols>
    <col min="1" max="3" width="8.83203125" style="24"/>
    <col min="4" max="4" width="11.5" style="24" customWidth="1"/>
    <col min="5" max="5" width="13.33203125" style="24" customWidth="1"/>
    <col min="6" max="6" width="18" style="17" customWidth="1"/>
    <col min="7" max="7" width="7.83203125" style="24" customWidth="1"/>
    <col min="8" max="8" width="8.83203125" style="24"/>
    <col min="9" max="258" width="8.83203125" style="2"/>
    <col min="259" max="259" width="11.5" style="2" customWidth="1"/>
    <col min="260" max="260" width="8.83203125" style="2"/>
    <col min="261" max="261" width="18" style="2" customWidth="1"/>
    <col min="262" max="262" width="7.83203125" style="2" customWidth="1"/>
    <col min="263" max="514" width="8.83203125" style="2"/>
    <col min="515" max="515" width="11.5" style="2" customWidth="1"/>
    <col min="516" max="516" width="8.83203125" style="2"/>
    <col min="517" max="517" width="18" style="2" customWidth="1"/>
    <col min="518" max="518" width="7.83203125" style="2" customWidth="1"/>
    <col min="519" max="770" width="8.83203125" style="2"/>
    <col min="771" max="771" width="11.5" style="2" customWidth="1"/>
    <col min="772" max="772" width="8.83203125" style="2"/>
    <col min="773" max="773" width="18" style="2" customWidth="1"/>
    <col min="774" max="774" width="7.83203125" style="2" customWidth="1"/>
    <col min="775" max="1026" width="8.83203125" style="2"/>
    <col min="1027" max="1027" width="11.5" style="2" customWidth="1"/>
    <col min="1028" max="1028" width="8.83203125" style="2"/>
    <col min="1029" max="1029" width="18" style="2" customWidth="1"/>
    <col min="1030" max="1030" width="7.83203125" style="2" customWidth="1"/>
    <col min="1031" max="1282" width="8.83203125" style="2"/>
    <col min="1283" max="1283" width="11.5" style="2" customWidth="1"/>
    <col min="1284" max="1284" width="8.83203125" style="2"/>
    <col min="1285" max="1285" width="18" style="2" customWidth="1"/>
    <col min="1286" max="1286" width="7.83203125" style="2" customWidth="1"/>
    <col min="1287" max="1538" width="8.83203125" style="2"/>
    <col min="1539" max="1539" width="11.5" style="2" customWidth="1"/>
    <col min="1540" max="1540" width="8.83203125" style="2"/>
    <col min="1541" max="1541" width="18" style="2" customWidth="1"/>
    <col min="1542" max="1542" width="7.83203125" style="2" customWidth="1"/>
    <col min="1543" max="1794" width="8.83203125" style="2"/>
    <col min="1795" max="1795" width="11.5" style="2" customWidth="1"/>
    <col min="1796" max="1796" width="8.83203125" style="2"/>
    <col min="1797" max="1797" width="18" style="2" customWidth="1"/>
    <col min="1798" max="1798" width="7.83203125" style="2" customWidth="1"/>
    <col min="1799" max="2050" width="8.83203125" style="2"/>
    <col min="2051" max="2051" width="11.5" style="2" customWidth="1"/>
    <col min="2052" max="2052" width="8.83203125" style="2"/>
    <col min="2053" max="2053" width="18" style="2" customWidth="1"/>
    <col min="2054" max="2054" width="7.83203125" style="2" customWidth="1"/>
    <col min="2055" max="2306" width="8.83203125" style="2"/>
    <col min="2307" max="2307" width="11.5" style="2" customWidth="1"/>
    <col min="2308" max="2308" width="8.83203125" style="2"/>
    <col min="2309" max="2309" width="18" style="2" customWidth="1"/>
    <col min="2310" max="2310" width="7.83203125" style="2" customWidth="1"/>
    <col min="2311" max="2562" width="8.83203125" style="2"/>
    <col min="2563" max="2563" width="11.5" style="2" customWidth="1"/>
    <col min="2564" max="2564" width="8.83203125" style="2"/>
    <col min="2565" max="2565" width="18" style="2" customWidth="1"/>
    <col min="2566" max="2566" width="7.83203125" style="2" customWidth="1"/>
    <col min="2567" max="2818" width="8.83203125" style="2"/>
    <col min="2819" max="2819" width="11.5" style="2" customWidth="1"/>
    <col min="2820" max="2820" width="8.83203125" style="2"/>
    <col min="2821" max="2821" width="18" style="2" customWidth="1"/>
    <col min="2822" max="2822" width="7.83203125" style="2" customWidth="1"/>
    <col min="2823" max="3074" width="8.83203125" style="2"/>
    <col min="3075" max="3075" width="11.5" style="2" customWidth="1"/>
    <col min="3076" max="3076" width="8.83203125" style="2"/>
    <col min="3077" max="3077" width="18" style="2" customWidth="1"/>
    <col min="3078" max="3078" width="7.83203125" style="2" customWidth="1"/>
    <col min="3079" max="3330" width="8.83203125" style="2"/>
    <col min="3331" max="3331" width="11.5" style="2" customWidth="1"/>
    <col min="3332" max="3332" width="8.83203125" style="2"/>
    <col min="3333" max="3333" width="18" style="2" customWidth="1"/>
    <col min="3334" max="3334" width="7.83203125" style="2" customWidth="1"/>
    <col min="3335" max="3586" width="8.83203125" style="2"/>
    <col min="3587" max="3587" width="11.5" style="2" customWidth="1"/>
    <col min="3588" max="3588" width="8.83203125" style="2"/>
    <col min="3589" max="3589" width="18" style="2" customWidth="1"/>
    <col min="3590" max="3590" width="7.83203125" style="2" customWidth="1"/>
    <col min="3591" max="3842" width="8.83203125" style="2"/>
    <col min="3843" max="3843" width="11.5" style="2" customWidth="1"/>
    <col min="3844" max="3844" width="8.83203125" style="2"/>
    <col min="3845" max="3845" width="18" style="2" customWidth="1"/>
    <col min="3846" max="3846" width="7.83203125" style="2" customWidth="1"/>
    <col min="3847" max="4098" width="8.83203125" style="2"/>
    <col min="4099" max="4099" width="11.5" style="2" customWidth="1"/>
    <col min="4100" max="4100" width="8.83203125" style="2"/>
    <col min="4101" max="4101" width="18" style="2" customWidth="1"/>
    <col min="4102" max="4102" width="7.83203125" style="2" customWidth="1"/>
    <col min="4103" max="4354" width="8.83203125" style="2"/>
    <col min="4355" max="4355" width="11.5" style="2" customWidth="1"/>
    <col min="4356" max="4356" width="8.83203125" style="2"/>
    <col min="4357" max="4357" width="18" style="2" customWidth="1"/>
    <col min="4358" max="4358" width="7.83203125" style="2" customWidth="1"/>
    <col min="4359" max="4610" width="8.83203125" style="2"/>
    <col min="4611" max="4611" width="11.5" style="2" customWidth="1"/>
    <col min="4612" max="4612" width="8.83203125" style="2"/>
    <col min="4613" max="4613" width="18" style="2" customWidth="1"/>
    <col min="4614" max="4614" width="7.83203125" style="2" customWidth="1"/>
    <col min="4615" max="4866" width="8.83203125" style="2"/>
    <col min="4867" max="4867" width="11.5" style="2" customWidth="1"/>
    <col min="4868" max="4868" width="8.83203125" style="2"/>
    <col min="4869" max="4869" width="18" style="2" customWidth="1"/>
    <col min="4870" max="4870" width="7.83203125" style="2" customWidth="1"/>
    <col min="4871" max="5122" width="8.83203125" style="2"/>
    <col min="5123" max="5123" width="11.5" style="2" customWidth="1"/>
    <col min="5124" max="5124" width="8.83203125" style="2"/>
    <col min="5125" max="5125" width="18" style="2" customWidth="1"/>
    <col min="5126" max="5126" width="7.83203125" style="2" customWidth="1"/>
    <col min="5127" max="5378" width="8.83203125" style="2"/>
    <col min="5379" max="5379" width="11.5" style="2" customWidth="1"/>
    <col min="5380" max="5380" width="8.83203125" style="2"/>
    <col min="5381" max="5381" width="18" style="2" customWidth="1"/>
    <col min="5382" max="5382" width="7.83203125" style="2" customWidth="1"/>
    <col min="5383" max="5634" width="8.83203125" style="2"/>
    <col min="5635" max="5635" width="11.5" style="2" customWidth="1"/>
    <col min="5636" max="5636" width="8.83203125" style="2"/>
    <col min="5637" max="5637" width="18" style="2" customWidth="1"/>
    <col min="5638" max="5638" width="7.83203125" style="2" customWidth="1"/>
    <col min="5639" max="5890" width="8.83203125" style="2"/>
    <col min="5891" max="5891" width="11.5" style="2" customWidth="1"/>
    <col min="5892" max="5892" width="8.83203125" style="2"/>
    <col min="5893" max="5893" width="18" style="2" customWidth="1"/>
    <col min="5894" max="5894" width="7.83203125" style="2" customWidth="1"/>
    <col min="5895" max="6146" width="8.83203125" style="2"/>
    <col min="6147" max="6147" width="11.5" style="2" customWidth="1"/>
    <col min="6148" max="6148" width="8.83203125" style="2"/>
    <col min="6149" max="6149" width="18" style="2" customWidth="1"/>
    <col min="6150" max="6150" width="7.83203125" style="2" customWidth="1"/>
    <col min="6151" max="6402" width="8.83203125" style="2"/>
    <col min="6403" max="6403" width="11.5" style="2" customWidth="1"/>
    <col min="6404" max="6404" width="8.83203125" style="2"/>
    <col min="6405" max="6405" width="18" style="2" customWidth="1"/>
    <col min="6406" max="6406" width="7.83203125" style="2" customWidth="1"/>
    <col min="6407" max="6658" width="8.83203125" style="2"/>
    <col min="6659" max="6659" width="11.5" style="2" customWidth="1"/>
    <col min="6660" max="6660" width="8.83203125" style="2"/>
    <col min="6661" max="6661" width="18" style="2" customWidth="1"/>
    <col min="6662" max="6662" width="7.83203125" style="2" customWidth="1"/>
    <col min="6663" max="6914" width="8.83203125" style="2"/>
    <col min="6915" max="6915" width="11.5" style="2" customWidth="1"/>
    <col min="6916" max="6916" width="8.83203125" style="2"/>
    <col min="6917" max="6917" width="18" style="2" customWidth="1"/>
    <col min="6918" max="6918" width="7.83203125" style="2" customWidth="1"/>
    <col min="6919" max="7170" width="8.83203125" style="2"/>
    <col min="7171" max="7171" width="11.5" style="2" customWidth="1"/>
    <col min="7172" max="7172" width="8.83203125" style="2"/>
    <col min="7173" max="7173" width="18" style="2" customWidth="1"/>
    <col min="7174" max="7174" width="7.83203125" style="2" customWidth="1"/>
    <col min="7175" max="7426" width="8.83203125" style="2"/>
    <col min="7427" max="7427" width="11.5" style="2" customWidth="1"/>
    <col min="7428" max="7428" width="8.83203125" style="2"/>
    <col min="7429" max="7429" width="18" style="2" customWidth="1"/>
    <col min="7430" max="7430" width="7.83203125" style="2" customWidth="1"/>
    <col min="7431" max="7682" width="8.83203125" style="2"/>
    <col min="7683" max="7683" width="11.5" style="2" customWidth="1"/>
    <col min="7684" max="7684" width="8.83203125" style="2"/>
    <col min="7685" max="7685" width="18" style="2" customWidth="1"/>
    <col min="7686" max="7686" width="7.83203125" style="2" customWidth="1"/>
    <col min="7687" max="7938" width="8.83203125" style="2"/>
    <col min="7939" max="7939" width="11.5" style="2" customWidth="1"/>
    <col min="7940" max="7940" width="8.83203125" style="2"/>
    <col min="7941" max="7941" width="18" style="2" customWidth="1"/>
    <col min="7942" max="7942" width="7.83203125" style="2" customWidth="1"/>
    <col min="7943" max="8194" width="8.83203125" style="2"/>
    <col min="8195" max="8195" width="11.5" style="2" customWidth="1"/>
    <col min="8196" max="8196" width="8.83203125" style="2"/>
    <col min="8197" max="8197" width="18" style="2" customWidth="1"/>
    <col min="8198" max="8198" width="7.83203125" style="2" customWidth="1"/>
    <col min="8199" max="8450" width="8.83203125" style="2"/>
    <col min="8451" max="8451" width="11.5" style="2" customWidth="1"/>
    <col min="8452" max="8452" width="8.83203125" style="2"/>
    <col min="8453" max="8453" width="18" style="2" customWidth="1"/>
    <col min="8454" max="8454" width="7.83203125" style="2" customWidth="1"/>
    <col min="8455" max="8706" width="8.83203125" style="2"/>
    <col min="8707" max="8707" width="11.5" style="2" customWidth="1"/>
    <col min="8708" max="8708" width="8.83203125" style="2"/>
    <col min="8709" max="8709" width="18" style="2" customWidth="1"/>
    <col min="8710" max="8710" width="7.83203125" style="2" customWidth="1"/>
    <col min="8711" max="8962" width="8.83203125" style="2"/>
    <col min="8963" max="8963" width="11.5" style="2" customWidth="1"/>
    <col min="8964" max="8964" width="8.83203125" style="2"/>
    <col min="8965" max="8965" width="18" style="2" customWidth="1"/>
    <col min="8966" max="8966" width="7.83203125" style="2" customWidth="1"/>
    <col min="8967" max="9218" width="8.83203125" style="2"/>
    <col min="9219" max="9219" width="11.5" style="2" customWidth="1"/>
    <col min="9220" max="9220" width="8.83203125" style="2"/>
    <col min="9221" max="9221" width="18" style="2" customWidth="1"/>
    <col min="9222" max="9222" width="7.83203125" style="2" customWidth="1"/>
    <col min="9223" max="9474" width="8.83203125" style="2"/>
    <col min="9475" max="9475" width="11.5" style="2" customWidth="1"/>
    <col min="9476" max="9476" width="8.83203125" style="2"/>
    <col min="9477" max="9477" width="18" style="2" customWidth="1"/>
    <col min="9478" max="9478" width="7.83203125" style="2" customWidth="1"/>
    <col min="9479" max="9730" width="8.83203125" style="2"/>
    <col min="9731" max="9731" width="11.5" style="2" customWidth="1"/>
    <col min="9732" max="9732" width="8.83203125" style="2"/>
    <col min="9733" max="9733" width="18" style="2" customWidth="1"/>
    <col min="9734" max="9734" width="7.83203125" style="2" customWidth="1"/>
    <col min="9735" max="9986" width="8.83203125" style="2"/>
    <col min="9987" max="9987" width="11.5" style="2" customWidth="1"/>
    <col min="9988" max="9988" width="8.83203125" style="2"/>
    <col min="9989" max="9989" width="18" style="2" customWidth="1"/>
    <col min="9990" max="9990" width="7.83203125" style="2" customWidth="1"/>
    <col min="9991" max="10242" width="8.83203125" style="2"/>
    <col min="10243" max="10243" width="11.5" style="2" customWidth="1"/>
    <col min="10244" max="10244" width="8.83203125" style="2"/>
    <col min="10245" max="10245" width="18" style="2" customWidth="1"/>
    <col min="10246" max="10246" width="7.83203125" style="2" customWidth="1"/>
    <col min="10247" max="10498" width="8.83203125" style="2"/>
    <col min="10499" max="10499" width="11.5" style="2" customWidth="1"/>
    <col min="10500" max="10500" width="8.83203125" style="2"/>
    <col min="10501" max="10501" width="18" style="2" customWidth="1"/>
    <col min="10502" max="10502" width="7.83203125" style="2" customWidth="1"/>
    <col min="10503" max="10754" width="8.83203125" style="2"/>
    <col min="10755" max="10755" width="11.5" style="2" customWidth="1"/>
    <col min="10756" max="10756" width="8.83203125" style="2"/>
    <col min="10757" max="10757" width="18" style="2" customWidth="1"/>
    <col min="10758" max="10758" width="7.83203125" style="2" customWidth="1"/>
    <col min="10759" max="11010" width="8.83203125" style="2"/>
    <col min="11011" max="11011" width="11.5" style="2" customWidth="1"/>
    <col min="11012" max="11012" width="8.83203125" style="2"/>
    <col min="11013" max="11013" width="18" style="2" customWidth="1"/>
    <col min="11014" max="11014" width="7.83203125" style="2" customWidth="1"/>
    <col min="11015" max="11266" width="8.83203125" style="2"/>
    <col min="11267" max="11267" width="11.5" style="2" customWidth="1"/>
    <col min="11268" max="11268" width="8.83203125" style="2"/>
    <col min="11269" max="11269" width="18" style="2" customWidth="1"/>
    <col min="11270" max="11270" width="7.83203125" style="2" customWidth="1"/>
    <col min="11271" max="11522" width="8.83203125" style="2"/>
    <col min="11523" max="11523" width="11.5" style="2" customWidth="1"/>
    <col min="11524" max="11524" width="8.83203125" style="2"/>
    <col min="11525" max="11525" width="18" style="2" customWidth="1"/>
    <col min="11526" max="11526" width="7.83203125" style="2" customWidth="1"/>
    <col min="11527" max="11778" width="8.83203125" style="2"/>
    <col min="11779" max="11779" width="11.5" style="2" customWidth="1"/>
    <col min="11780" max="11780" width="8.83203125" style="2"/>
    <col min="11781" max="11781" width="18" style="2" customWidth="1"/>
    <col min="11782" max="11782" width="7.83203125" style="2" customWidth="1"/>
    <col min="11783" max="12034" width="8.83203125" style="2"/>
    <col min="12035" max="12035" width="11.5" style="2" customWidth="1"/>
    <col min="12036" max="12036" width="8.83203125" style="2"/>
    <col min="12037" max="12037" width="18" style="2" customWidth="1"/>
    <col min="12038" max="12038" width="7.83203125" style="2" customWidth="1"/>
    <col min="12039" max="12290" width="8.83203125" style="2"/>
    <col min="12291" max="12291" width="11.5" style="2" customWidth="1"/>
    <col min="12292" max="12292" width="8.83203125" style="2"/>
    <col min="12293" max="12293" width="18" style="2" customWidth="1"/>
    <col min="12294" max="12294" width="7.83203125" style="2" customWidth="1"/>
    <col min="12295" max="12546" width="8.83203125" style="2"/>
    <col min="12547" max="12547" width="11.5" style="2" customWidth="1"/>
    <col min="12548" max="12548" width="8.83203125" style="2"/>
    <col min="12549" max="12549" width="18" style="2" customWidth="1"/>
    <col min="12550" max="12550" width="7.83203125" style="2" customWidth="1"/>
    <col min="12551" max="12802" width="8.83203125" style="2"/>
    <col min="12803" max="12803" width="11.5" style="2" customWidth="1"/>
    <col min="12804" max="12804" width="8.83203125" style="2"/>
    <col min="12805" max="12805" width="18" style="2" customWidth="1"/>
    <col min="12806" max="12806" width="7.83203125" style="2" customWidth="1"/>
    <col min="12807" max="13058" width="8.83203125" style="2"/>
    <col min="13059" max="13059" width="11.5" style="2" customWidth="1"/>
    <col min="13060" max="13060" width="8.83203125" style="2"/>
    <col min="13061" max="13061" width="18" style="2" customWidth="1"/>
    <col min="13062" max="13062" width="7.83203125" style="2" customWidth="1"/>
    <col min="13063" max="13314" width="8.83203125" style="2"/>
    <col min="13315" max="13315" width="11.5" style="2" customWidth="1"/>
    <col min="13316" max="13316" width="8.83203125" style="2"/>
    <col min="13317" max="13317" width="18" style="2" customWidth="1"/>
    <col min="13318" max="13318" width="7.83203125" style="2" customWidth="1"/>
    <col min="13319" max="13570" width="8.83203125" style="2"/>
    <col min="13571" max="13571" width="11.5" style="2" customWidth="1"/>
    <col min="13572" max="13572" width="8.83203125" style="2"/>
    <col min="13573" max="13573" width="18" style="2" customWidth="1"/>
    <col min="13574" max="13574" width="7.83203125" style="2" customWidth="1"/>
    <col min="13575" max="13826" width="8.83203125" style="2"/>
    <col min="13827" max="13827" width="11.5" style="2" customWidth="1"/>
    <col min="13828" max="13828" width="8.83203125" style="2"/>
    <col min="13829" max="13829" width="18" style="2" customWidth="1"/>
    <col min="13830" max="13830" width="7.83203125" style="2" customWidth="1"/>
    <col min="13831" max="14082" width="8.83203125" style="2"/>
    <col min="14083" max="14083" width="11.5" style="2" customWidth="1"/>
    <col min="14084" max="14084" width="8.83203125" style="2"/>
    <col min="14085" max="14085" width="18" style="2" customWidth="1"/>
    <col min="14086" max="14086" width="7.83203125" style="2" customWidth="1"/>
    <col min="14087" max="14338" width="8.83203125" style="2"/>
    <col min="14339" max="14339" width="11.5" style="2" customWidth="1"/>
    <col min="14340" max="14340" width="8.83203125" style="2"/>
    <col min="14341" max="14341" width="18" style="2" customWidth="1"/>
    <col min="14342" max="14342" width="7.83203125" style="2" customWidth="1"/>
    <col min="14343" max="14594" width="8.83203125" style="2"/>
    <col min="14595" max="14595" width="11.5" style="2" customWidth="1"/>
    <col min="14596" max="14596" width="8.83203125" style="2"/>
    <col min="14597" max="14597" width="18" style="2" customWidth="1"/>
    <col min="14598" max="14598" width="7.83203125" style="2" customWidth="1"/>
    <col min="14599" max="14850" width="8.83203125" style="2"/>
    <col min="14851" max="14851" width="11.5" style="2" customWidth="1"/>
    <col min="14852" max="14852" width="8.83203125" style="2"/>
    <col min="14853" max="14853" width="18" style="2" customWidth="1"/>
    <col min="14854" max="14854" width="7.83203125" style="2" customWidth="1"/>
    <col min="14855" max="15106" width="8.83203125" style="2"/>
    <col min="15107" max="15107" width="11.5" style="2" customWidth="1"/>
    <col min="15108" max="15108" width="8.83203125" style="2"/>
    <col min="15109" max="15109" width="18" style="2" customWidth="1"/>
    <col min="15110" max="15110" width="7.83203125" style="2" customWidth="1"/>
    <col min="15111" max="15362" width="8.83203125" style="2"/>
    <col min="15363" max="15363" width="11.5" style="2" customWidth="1"/>
    <col min="15364" max="15364" width="8.83203125" style="2"/>
    <col min="15365" max="15365" width="18" style="2" customWidth="1"/>
    <col min="15366" max="15366" width="7.83203125" style="2" customWidth="1"/>
    <col min="15367" max="15618" width="8.83203125" style="2"/>
    <col min="15619" max="15619" width="11.5" style="2" customWidth="1"/>
    <col min="15620" max="15620" width="8.83203125" style="2"/>
    <col min="15621" max="15621" width="18" style="2" customWidth="1"/>
    <col min="15622" max="15622" width="7.83203125" style="2" customWidth="1"/>
    <col min="15623" max="15874" width="8.83203125" style="2"/>
    <col min="15875" max="15875" width="11.5" style="2" customWidth="1"/>
    <col min="15876" max="15876" width="8.83203125" style="2"/>
    <col min="15877" max="15877" width="18" style="2" customWidth="1"/>
    <col min="15878" max="15878" width="7.83203125" style="2" customWidth="1"/>
    <col min="15879" max="16130" width="8.83203125" style="2"/>
    <col min="16131" max="16131" width="11.5" style="2" customWidth="1"/>
    <col min="16132" max="16132" width="8.83203125" style="2"/>
    <col min="16133" max="16133" width="18" style="2" customWidth="1"/>
    <col min="16134" max="16134" width="7.83203125" style="2" customWidth="1"/>
    <col min="16135" max="16384" width="8.83203125" style="2"/>
  </cols>
  <sheetData>
    <row r="2" spans="1:7">
      <c r="A2" s="23" t="s">
        <v>144</v>
      </c>
      <c r="B2" s="23" t="s">
        <v>106</v>
      </c>
      <c r="F2" s="24"/>
      <c r="G2" s="17"/>
    </row>
    <row r="3" spans="1:7">
      <c r="A3" s="24" t="s">
        <v>107</v>
      </c>
    </row>
    <row r="4" spans="1:7">
      <c r="A4" s="23" t="s">
        <v>108</v>
      </c>
      <c r="B4" s="23" t="s">
        <v>165</v>
      </c>
      <c r="F4" s="17">
        <f>+'G Zemeljska dela'!E46</f>
        <v>0</v>
      </c>
    </row>
    <row r="6" spans="1:7">
      <c r="A6" s="23" t="s">
        <v>109</v>
      </c>
      <c r="B6" s="23" t="s">
        <v>110</v>
      </c>
      <c r="F6" s="17">
        <f>+'G Rušilna in demontažna dela'!E48</f>
        <v>0</v>
      </c>
    </row>
    <row r="7" spans="1:7">
      <c r="A7" s="23" t="s">
        <v>107</v>
      </c>
    </row>
    <row r="8" spans="1:7">
      <c r="A8" s="23" t="s">
        <v>111</v>
      </c>
      <c r="B8" s="23" t="s">
        <v>140</v>
      </c>
      <c r="F8" s="17">
        <f>'G Tesarska dela'!E34</f>
        <v>0</v>
      </c>
    </row>
    <row r="9" spans="1:7">
      <c r="A9" s="24" t="s">
        <v>107</v>
      </c>
    </row>
    <row r="10" spans="1:7">
      <c r="A10" s="23" t="s">
        <v>112</v>
      </c>
      <c r="B10" s="23" t="s">
        <v>139</v>
      </c>
      <c r="F10" s="17">
        <f>'G Betonska dela'!E42</f>
        <v>0</v>
      </c>
    </row>
    <row r="11" spans="1:7">
      <c r="A11" s="24" t="s">
        <v>107</v>
      </c>
    </row>
    <row r="12" spans="1:7">
      <c r="A12" s="23" t="s">
        <v>113</v>
      </c>
      <c r="B12" s="23" t="s">
        <v>141</v>
      </c>
      <c r="F12" s="17">
        <f>+'G Zidarska dela'!E108</f>
        <v>0</v>
      </c>
    </row>
    <row r="14" spans="1:7">
      <c r="A14" s="23" t="s">
        <v>114</v>
      </c>
      <c r="B14" s="23" t="s">
        <v>166</v>
      </c>
      <c r="F14" s="17">
        <f>+'G Zun kan'!E52</f>
        <v>0</v>
      </c>
    </row>
    <row r="15" spans="1:7">
      <c r="A15" s="24" t="s">
        <v>115</v>
      </c>
    </row>
    <row r="16" spans="1:7">
      <c r="A16" s="23"/>
    </row>
    <row r="17" spans="1:6">
      <c r="A17" s="23" t="s">
        <v>116</v>
      </c>
      <c r="F17" s="17">
        <f>SUM(F4:F15)</f>
        <v>0</v>
      </c>
    </row>
    <row r="18" spans="1:6">
      <c r="A18" s="24" t="s">
        <v>115</v>
      </c>
    </row>
    <row r="19" spans="1:6">
      <c r="A19" s="24" t="s">
        <v>107</v>
      </c>
    </row>
    <row r="20" spans="1:6">
      <c r="A20" s="23" t="s">
        <v>117</v>
      </c>
      <c r="B20" s="23" t="s">
        <v>169</v>
      </c>
      <c r="F20" s="17">
        <f>+'O Kleparska dela'!E21</f>
        <v>0</v>
      </c>
    </row>
    <row r="21" spans="1:6">
      <c r="A21" s="24" t="s">
        <v>107</v>
      </c>
    </row>
    <row r="22" spans="1:6">
      <c r="A22" s="23" t="s">
        <v>118</v>
      </c>
      <c r="B22" s="132" t="s">
        <v>170</v>
      </c>
      <c r="C22" s="132"/>
      <c r="D22" s="132"/>
      <c r="F22" s="17">
        <f>'O Ključarničarska dela'!E39</f>
        <v>0</v>
      </c>
    </row>
    <row r="23" spans="1:6">
      <c r="A23" s="24" t="s">
        <v>107</v>
      </c>
    </row>
    <row r="24" spans="1:6">
      <c r="A24" s="23" t="s">
        <v>119</v>
      </c>
      <c r="B24" s="23" t="s">
        <v>142</v>
      </c>
      <c r="F24" s="17">
        <f>'O Kamnošeška dela'!E41</f>
        <v>0</v>
      </c>
    </row>
    <row r="25" spans="1:6">
      <c r="A25" s="24" t="s">
        <v>120</v>
      </c>
    </row>
    <row r="26" spans="1:6">
      <c r="A26" s="23" t="s">
        <v>121</v>
      </c>
      <c r="B26" s="23" t="s">
        <v>143</v>
      </c>
      <c r="F26" s="17">
        <f>+'O Keramičarska dela'!E12</f>
        <v>0</v>
      </c>
    </row>
    <row r="27" spans="1:6">
      <c r="A27" s="24" t="s">
        <v>107</v>
      </c>
    </row>
    <row r="28" spans="1:6">
      <c r="A28" s="23" t="s">
        <v>122</v>
      </c>
      <c r="B28" s="23" t="s">
        <v>123</v>
      </c>
      <c r="F28" s="17">
        <f>'O Tlakarska dela'!E21</f>
        <v>0</v>
      </c>
    </row>
    <row r="30" spans="1:6" ht="16.25" customHeight="1">
      <c r="A30" s="23" t="s">
        <v>124</v>
      </c>
      <c r="B30" s="98" t="s">
        <v>171</v>
      </c>
      <c r="C30" s="98"/>
      <c r="D30" s="98"/>
      <c r="F30" s="17">
        <f>+'O Spušč strop in mavec dela'!E27</f>
        <v>0</v>
      </c>
    </row>
    <row r="31" spans="1:6">
      <c r="A31" s="23"/>
      <c r="B31" s="23"/>
      <c r="C31" s="23"/>
    </row>
    <row r="32" spans="1:6">
      <c r="A32" s="23" t="s">
        <v>125</v>
      </c>
      <c r="B32" s="98" t="s">
        <v>172</v>
      </c>
      <c r="C32" s="98"/>
      <c r="D32" s="100"/>
      <c r="E32" s="100"/>
      <c r="F32" s="17">
        <f>+'O Slikopleskar fasader  dela'!E22</f>
        <v>0</v>
      </c>
    </row>
    <row r="33" spans="1:6">
      <c r="A33" s="23"/>
      <c r="B33" s="23"/>
      <c r="C33" s="23"/>
    </row>
    <row r="34" spans="1:6">
      <c r="A34" s="23" t="s">
        <v>162</v>
      </c>
      <c r="B34" s="23" t="s">
        <v>173</v>
      </c>
      <c r="C34" s="23"/>
      <c r="F34" s="17">
        <f>+'O Notranja bolniška vrata'!E35</f>
        <v>0</v>
      </c>
    </row>
    <row r="35" spans="1:6">
      <c r="A35" s="23"/>
      <c r="B35" s="23"/>
      <c r="C35" s="23"/>
    </row>
    <row r="36" spans="1:6">
      <c r="A36" s="23" t="s">
        <v>167</v>
      </c>
      <c r="B36" s="23" t="s">
        <v>168</v>
      </c>
      <c r="C36" s="23"/>
      <c r="F36" s="17">
        <f>+'O Stavbno pohištvo ALU'!E38</f>
        <v>0</v>
      </c>
    </row>
    <row r="37" spans="1:6">
      <c r="A37" s="24" t="s">
        <v>115</v>
      </c>
    </row>
    <row r="38" spans="1:6">
      <c r="A38" s="23"/>
    </row>
    <row r="39" spans="1:6">
      <c r="A39" s="23" t="s">
        <v>174</v>
      </c>
      <c r="F39" s="17">
        <f>SUM(F20:F38)</f>
        <v>0</v>
      </c>
    </row>
    <row r="40" spans="1:6" ht="16" thickBot="1">
      <c r="A40" s="102"/>
      <c r="B40" s="103"/>
      <c r="C40" s="103"/>
      <c r="D40" s="103"/>
      <c r="E40" s="103"/>
      <c r="F40" s="104"/>
    </row>
    <row r="41" spans="1:6">
      <c r="A41" s="23"/>
    </row>
    <row r="42" spans="1:6">
      <c r="A42" s="101" t="s">
        <v>175</v>
      </c>
      <c r="B42" s="99" t="s">
        <v>176</v>
      </c>
      <c r="F42" s="17">
        <f>+'Projektanstska dela'!E11</f>
        <v>0</v>
      </c>
    </row>
    <row r="43" spans="1:6" ht="16" thickBot="1">
      <c r="A43" s="103"/>
      <c r="B43" s="103"/>
      <c r="C43" s="103"/>
      <c r="D43" s="103"/>
      <c r="E43" s="103"/>
      <c r="F43" s="104"/>
    </row>
    <row r="44" spans="1:6">
      <c r="A44" s="105"/>
      <c r="B44" s="106"/>
      <c r="C44" s="106"/>
      <c r="D44" s="106"/>
      <c r="E44" s="106"/>
      <c r="F44" s="54"/>
    </row>
    <row r="45" spans="1:6">
      <c r="A45" s="23" t="s">
        <v>177</v>
      </c>
      <c r="F45" s="17">
        <f>SUM(F42,F39,F17)</f>
        <v>0</v>
      </c>
    </row>
    <row r="46" spans="1:6" ht="16" thickBot="1">
      <c r="A46" s="102"/>
      <c r="B46" s="103"/>
      <c r="C46" s="103"/>
      <c r="D46" s="103"/>
      <c r="E46" s="103"/>
      <c r="F46" s="104"/>
    </row>
    <row r="47" spans="1:6">
      <c r="B47" s="132"/>
      <c r="C47" s="132"/>
      <c r="D47" s="132"/>
    </row>
    <row r="49" spans="2:3">
      <c r="B49" s="23"/>
    </row>
    <row r="51" spans="2:3">
      <c r="B51" s="23"/>
    </row>
    <row r="53" spans="2:3">
      <c r="B53"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sheetData>
  <mergeCells count="2">
    <mergeCell ref="B22:D22"/>
    <mergeCell ref="B47:D47"/>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198"/>
  <sheetViews>
    <sheetView topLeftCell="A27" zoomScale="150" zoomScaleNormal="150" zoomScalePageLayoutView="150" workbookViewId="0">
      <selection activeCell="H28" sqref="H28"/>
    </sheetView>
  </sheetViews>
  <sheetFormatPr baseColWidth="10" defaultColWidth="8.83203125" defaultRowHeight="15" x14ac:dyDescent="0"/>
  <cols>
    <col min="1" max="1" width="4.6640625" style="25" customWidth="1"/>
    <col min="2" max="2" width="53.33203125" style="15" customWidth="1"/>
    <col min="3" max="3" width="8.83203125" style="24"/>
    <col min="4" max="4" width="8.83203125" style="17"/>
    <col min="5" max="5" width="12.5" style="17" customWidth="1"/>
    <col min="6" max="256" width="8.83203125" style="2"/>
    <col min="257" max="257" width="4.6640625" style="2" customWidth="1"/>
    <col min="258" max="258" width="53.33203125" style="2" customWidth="1"/>
    <col min="259" max="512" width="8.83203125" style="2"/>
    <col min="513" max="513" width="4.6640625" style="2" customWidth="1"/>
    <col min="514" max="514" width="53.33203125" style="2" customWidth="1"/>
    <col min="515" max="768" width="8.83203125" style="2"/>
    <col min="769" max="769" width="4.6640625" style="2" customWidth="1"/>
    <col min="770" max="770" width="53.33203125" style="2" customWidth="1"/>
    <col min="771" max="1024" width="8.83203125" style="2"/>
    <col min="1025" max="1025" width="4.6640625" style="2" customWidth="1"/>
    <col min="1026" max="1026" width="53.33203125" style="2" customWidth="1"/>
    <col min="1027" max="1280" width="8.83203125" style="2"/>
    <col min="1281" max="1281" width="4.6640625" style="2" customWidth="1"/>
    <col min="1282" max="1282" width="53.33203125" style="2" customWidth="1"/>
    <col min="1283" max="1536" width="8.83203125" style="2"/>
    <col min="1537" max="1537" width="4.6640625" style="2" customWidth="1"/>
    <col min="1538" max="1538" width="53.33203125" style="2" customWidth="1"/>
    <col min="1539" max="1792" width="8.83203125" style="2"/>
    <col min="1793" max="1793" width="4.6640625" style="2" customWidth="1"/>
    <col min="1794" max="1794" width="53.33203125" style="2" customWidth="1"/>
    <col min="1795" max="2048" width="8.83203125" style="2"/>
    <col min="2049" max="2049" width="4.6640625" style="2" customWidth="1"/>
    <col min="2050" max="2050" width="53.33203125" style="2" customWidth="1"/>
    <col min="2051" max="2304" width="8.83203125" style="2"/>
    <col min="2305" max="2305" width="4.6640625" style="2" customWidth="1"/>
    <col min="2306" max="2306" width="53.33203125" style="2" customWidth="1"/>
    <col min="2307" max="2560" width="8.83203125" style="2"/>
    <col min="2561" max="2561" width="4.6640625" style="2" customWidth="1"/>
    <col min="2562" max="2562" width="53.33203125" style="2" customWidth="1"/>
    <col min="2563" max="2816" width="8.83203125" style="2"/>
    <col min="2817" max="2817" width="4.6640625" style="2" customWidth="1"/>
    <col min="2818" max="2818" width="53.33203125" style="2" customWidth="1"/>
    <col min="2819" max="3072" width="8.83203125" style="2"/>
    <col min="3073" max="3073" width="4.6640625" style="2" customWidth="1"/>
    <col min="3074" max="3074" width="53.33203125" style="2" customWidth="1"/>
    <col min="3075" max="3328" width="8.83203125" style="2"/>
    <col min="3329" max="3329" width="4.6640625" style="2" customWidth="1"/>
    <col min="3330" max="3330" width="53.33203125" style="2" customWidth="1"/>
    <col min="3331" max="3584" width="8.83203125" style="2"/>
    <col min="3585" max="3585" width="4.6640625" style="2" customWidth="1"/>
    <col min="3586" max="3586" width="53.33203125" style="2" customWidth="1"/>
    <col min="3587" max="3840" width="8.83203125" style="2"/>
    <col min="3841" max="3841" width="4.6640625" style="2" customWidth="1"/>
    <col min="3842" max="3842" width="53.33203125" style="2" customWidth="1"/>
    <col min="3843" max="4096" width="8.83203125" style="2"/>
    <col min="4097" max="4097" width="4.6640625" style="2" customWidth="1"/>
    <col min="4098" max="4098" width="53.33203125" style="2" customWidth="1"/>
    <col min="4099" max="4352" width="8.83203125" style="2"/>
    <col min="4353" max="4353" width="4.6640625" style="2" customWidth="1"/>
    <col min="4354" max="4354" width="53.33203125" style="2" customWidth="1"/>
    <col min="4355" max="4608" width="8.83203125" style="2"/>
    <col min="4609" max="4609" width="4.6640625" style="2" customWidth="1"/>
    <col min="4610" max="4610" width="53.33203125" style="2" customWidth="1"/>
    <col min="4611" max="4864" width="8.83203125" style="2"/>
    <col min="4865" max="4865" width="4.6640625" style="2" customWidth="1"/>
    <col min="4866" max="4866" width="53.33203125" style="2" customWidth="1"/>
    <col min="4867" max="5120" width="8.83203125" style="2"/>
    <col min="5121" max="5121" width="4.6640625" style="2" customWidth="1"/>
    <col min="5122" max="5122" width="53.33203125" style="2" customWidth="1"/>
    <col min="5123" max="5376" width="8.83203125" style="2"/>
    <col min="5377" max="5377" width="4.6640625" style="2" customWidth="1"/>
    <col min="5378" max="5378" width="53.33203125" style="2" customWidth="1"/>
    <col min="5379" max="5632" width="8.83203125" style="2"/>
    <col min="5633" max="5633" width="4.6640625" style="2" customWidth="1"/>
    <col min="5634" max="5634" width="53.33203125" style="2" customWidth="1"/>
    <col min="5635" max="5888" width="8.83203125" style="2"/>
    <col min="5889" max="5889" width="4.6640625" style="2" customWidth="1"/>
    <col min="5890" max="5890" width="53.33203125" style="2" customWidth="1"/>
    <col min="5891" max="6144" width="8.83203125" style="2"/>
    <col min="6145" max="6145" width="4.6640625" style="2" customWidth="1"/>
    <col min="6146" max="6146" width="53.33203125" style="2" customWidth="1"/>
    <col min="6147" max="6400" width="8.83203125" style="2"/>
    <col min="6401" max="6401" width="4.6640625" style="2" customWidth="1"/>
    <col min="6402" max="6402" width="53.33203125" style="2" customWidth="1"/>
    <col min="6403" max="6656" width="8.83203125" style="2"/>
    <col min="6657" max="6657" width="4.6640625" style="2" customWidth="1"/>
    <col min="6658" max="6658" width="53.33203125" style="2" customWidth="1"/>
    <col min="6659" max="6912" width="8.83203125" style="2"/>
    <col min="6913" max="6913" width="4.6640625" style="2" customWidth="1"/>
    <col min="6914" max="6914" width="53.33203125" style="2" customWidth="1"/>
    <col min="6915" max="7168" width="8.83203125" style="2"/>
    <col min="7169" max="7169" width="4.6640625" style="2" customWidth="1"/>
    <col min="7170" max="7170" width="53.33203125" style="2" customWidth="1"/>
    <col min="7171" max="7424" width="8.83203125" style="2"/>
    <col min="7425" max="7425" width="4.6640625" style="2" customWidth="1"/>
    <col min="7426" max="7426" width="53.33203125" style="2" customWidth="1"/>
    <col min="7427" max="7680" width="8.83203125" style="2"/>
    <col min="7681" max="7681" width="4.6640625" style="2" customWidth="1"/>
    <col min="7682" max="7682" width="53.33203125" style="2" customWidth="1"/>
    <col min="7683" max="7936" width="8.83203125" style="2"/>
    <col min="7937" max="7937" width="4.6640625" style="2" customWidth="1"/>
    <col min="7938" max="7938" width="53.33203125" style="2" customWidth="1"/>
    <col min="7939" max="8192" width="8.83203125" style="2"/>
    <col min="8193" max="8193" width="4.6640625" style="2" customWidth="1"/>
    <col min="8194" max="8194" width="53.33203125" style="2" customWidth="1"/>
    <col min="8195" max="8448" width="8.83203125" style="2"/>
    <col min="8449" max="8449" width="4.6640625" style="2" customWidth="1"/>
    <col min="8450" max="8450" width="53.33203125" style="2" customWidth="1"/>
    <col min="8451" max="8704" width="8.83203125" style="2"/>
    <col min="8705" max="8705" width="4.6640625" style="2" customWidth="1"/>
    <col min="8706" max="8706" width="53.33203125" style="2" customWidth="1"/>
    <col min="8707" max="8960" width="8.83203125" style="2"/>
    <col min="8961" max="8961" width="4.6640625" style="2" customWidth="1"/>
    <col min="8962" max="8962" width="53.33203125" style="2" customWidth="1"/>
    <col min="8963" max="9216" width="8.83203125" style="2"/>
    <col min="9217" max="9217" width="4.6640625" style="2" customWidth="1"/>
    <col min="9218" max="9218" width="53.33203125" style="2" customWidth="1"/>
    <col min="9219" max="9472" width="8.83203125" style="2"/>
    <col min="9473" max="9473" width="4.6640625" style="2" customWidth="1"/>
    <col min="9474" max="9474" width="53.33203125" style="2" customWidth="1"/>
    <col min="9475" max="9728" width="8.83203125" style="2"/>
    <col min="9729" max="9729" width="4.6640625" style="2" customWidth="1"/>
    <col min="9730" max="9730" width="53.33203125" style="2" customWidth="1"/>
    <col min="9731" max="9984" width="8.83203125" style="2"/>
    <col min="9985" max="9985" width="4.6640625" style="2" customWidth="1"/>
    <col min="9986" max="9986" width="53.33203125" style="2" customWidth="1"/>
    <col min="9987" max="10240" width="8.83203125" style="2"/>
    <col min="10241" max="10241" width="4.6640625" style="2" customWidth="1"/>
    <col min="10242" max="10242" width="53.33203125" style="2" customWidth="1"/>
    <col min="10243" max="10496" width="8.83203125" style="2"/>
    <col min="10497" max="10497" width="4.6640625" style="2" customWidth="1"/>
    <col min="10498" max="10498" width="53.33203125" style="2" customWidth="1"/>
    <col min="10499" max="10752" width="8.83203125" style="2"/>
    <col min="10753" max="10753" width="4.6640625" style="2" customWidth="1"/>
    <col min="10754" max="10754" width="53.33203125" style="2" customWidth="1"/>
    <col min="10755" max="11008" width="8.83203125" style="2"/>
    <col min="11009" max="11009" width="4.6640625" style="2" customWidth="1"/>
    <col min="11010" max="11010" width="53.33203125" style="2" customWidth="1"/>
    <col min="11011" max="11264" width="8.83203125" style="2"/>
    <col min="11265" max="11265" width="4.6640625" style="2" customWidth="1"/>
    <col min="11266" max="11266" width="53.33203125" style="2" customWidth="1"/>
    <col min="11267" max="11520" width="8.83203125" style="2"/>
    <col min="11521" max="11521" width="4.6640625" style="2" customWidth="1"/>
    <col min="11522" max="11522" width="53.33203125" style="2" customWidth="1"/>
    <col min="11523" max="11776" width="8.83203125" style="2"/>
    <col min="11777" max="11777" width="4.6640625" style="2" customWidth="1"/>
    <col min="11778" max="11778" width="53.33203125" style="2" customWidth="1"/>
    <col min="11779" max="12032" width="8.83203125" style="2"/>
    <col min="12033" max="12033" width="4.6640625" style="2" customWidth="1"/>
    <col min="12034" max="12034" width="53.33203125" style="2" customWidth="1"/>
    <col min="12035" max="12288" width="8.83203125" style="2"/>
    <col min="12289" max="12289" width="4.6640625" style="2" customWidth="1"/>
    <col min="12290" max="12290" width="53.33203125" style="2" customWidth="1"/>
    <col min="12291" max="12544" width="8.83203125" style="2"/>
    <col min="12545" max="12545" width="4.6640625" style="2" customWidth="1"/>
    <col min="12546" max="12546" width="53.33203125" style="2" customWidth="1"/>
    <col min="12547" max="12800" width="8.83203125" style="2"/>
    <col min="12801" max="12801" width="4.6640625" style="2" customWidth="1"/>
    <col min="12802" max="12802" width="53.33203125" style="2" customWidth="1"/>
    <col min="12803" max="13056" width="8.83203125" style="2"/>
    <col min="13057" max="13057" width="4.6640625" style="2" customWidth="1"/>
    <col min="13058" max="13058" width="53.33203125" style="2" customWidth="1"/>
    <col min="13059" max="13312" width="8.83203125" style="2"/>
    <col min="13313" max="13313" width="4.6640625" style="2" customWidth="1"/>
    <col min="13314" max="13314" width="53.33203125" style="2" customWidth="1"/>
    <col min="13315" max="13568" width="8.83203125" style="2"/>
    <col min="13569" max="13569" width="4.6640625" style="2" customWidth="1"/>
    <col min="13570" max="13570" width="53.33203125" style="2" customWidth="1"/>
    <col min="13571" max="13824" width="8.83203125" style="2"/>
    <col min="13825" max="13825" width="4.6640625" style="2" customWidth="1"/>
    <col min="13826" max="13826" width="53.33203125" style="2" customWidth="1"/>
    <col min="13827" max="14080" width="8.83203125" style="2"/>
    <col min="14081" max="14081" width="4.6640625" style="2" customWidth="1"/>
    <col min="14082" max="14082" width="53.33203125" style="2" customWidth="1"/>
    <col min="14083" max="14336" width="8.83203125" style="2"/>
    <col min="14337" max="14337" width="4.6640625" style="2" customWidth="1"/>
    <col min="14338" max="14338" width="53.33203125" style="2" customWidth="1"/>
    <col min="14339" max="14592" width="8.83203125" style="2"/>
    <col min="14593" max="14593" width="4.6640625" style="2" customWidth="1"/>
    <col min="14594" max="14594" width="53.33203125" style="2" customWidth="1"/>
    <col min="14595" max="14848" width="8.83203125" style="2"/>
    <col min="14849" max="14849" width="4.6640625" style="2" customWidth="1"/>
    <col min="14850" max="14850" width="53.33203125" style="2" customWidth="1"/>
    <col min="14851" max="15104" width="8.83203125" style="2"/>
    <col min="15105" max="15105" width="4.6640625" style="2" customWidth="1"/>
    <col min="15106" max="15106" width="53.33203125" style="2" customWidth="1"/>
    <col min="15107" max="15360" width="8.83203125" style="2"/>
    <col min="15361" max="15361" width="4.6640625" style="2" customWidth="1"/>
    <col min="15362" max="15362" width="53.33203125" style="2" customWidth="1"/>
    <col min="15363" max="15616" width="8.83203125" style="2"/>
    <col min="15617" max="15617" width="4.6640625" style="2" customWidth="1"/>
    <col min="15618" max="15618" width="53.33203125" style="2" customWidth="1"/>
    <col min="15619" max="15872" width="8.83203125" style="2"/>
    <col min="15873" max="15873" width="4.6640625" style="2" customWidth="1"/>
    <col min="15874" max="15874" width="53.33203125" style="2" customWidth="1"/>
    <col min="15875" max="16128" width="8.83203125" style="2"/>
    <col min="16129" max="16129" width="4.6640625" style="2" customWidth="1"/>
    <col min="16130" max="16130" width="53.33203125" style="2" customWidth="1"/>
    <col min="16131" max="16384" width="8.83203125" style="2"/>
  </cols>
  <sheetData>
    <row r="1" spans="1:6">
      <c r="B1" s="110" t="s">
        <v>164</v>
      </c>
    </row>
    <row r="2" spans="1:6" ht="294" customHeight="1">
      <c r="B2" s="133" t="s">
        <v>457</v>
      </c>
      <c r="C2" s="133"/>
      <c r="D2" s="133"/>
      <c r="E2" s="133"/>
    </row>
    <row r="3" spans="1:6" ht="159" customHeight="1">
      <c r="B3" s="133" t="s">
        <v>456</v>
      </c>
      <c r="C3" s="133"/>
      <c r="D3" s="133"/>
      <c r="E3" s="133"/>
    </row>
    <row r="5" spans="1:6">
      <c r="A5" s="23" t="s">
        <v>126</v>
      </c>
      <c r="B5" s="9" t="s">
        <v>100</v>
      </c>
      <c r="C5" s="54"/>
      <c r="D5" s="55"/>
    </row>
    <row r="6" spans="1:6" ht="14.5" customHeight="1">
      <c r="A6" s="56"/>
    </row>
    <row r="7" spans="1:6">
      <c r="A7" s="58" t="s">
        <v>127</v>
      </c>
      <c r="B7" s="11" t="s">
        <v>178</v>
      </c>
      <c r="C7" s="54"/>
      <c r="D7" s="55"/>
    </row>
    <row r="8" spans="1:6" s="108" customFormat="1" ht="402" customHeight="1">
      <c r="A8" s="107"/>
      <c r="B8" s="134" t="s">
        <v>459</v>
      </c>
      <c r="C8" s="134"/>
      <c r="D8" s="134"/>
      <c r="E8" s="134"/>
    </row>
    <row r="9" spans="1:6">
      <c r="A9" s="56"/>
      <c r="B9" s="57"/>
      <c r="C9" s="54"/>
      <c r="D9" s="55"/>
    </row>
    <row r="10" spans="1:6" ht="66" customHeight="1">
      <c r="A10" s="25" t="s">
        <v>128</v>
      </c>
      <c r="B10" s="12" t="s">
        <v>179</v>
      </c>
      <c r="C10" s="59"/>
      <c r="D10" s="60"/>
      <c r="E10" s="60"/>
    </row>
    <row r="11" spans="1:6" ht="17" customHeight="1">
      <c r="B11" s="14" t="s">
        <v>95</v>
      </c>
      <c r="C11" s="61">
        <v>6</v>
      </c>
      <c r="D11" s="62"/>
      <c r="E11" s="62">
        <f>+C11*D11</f>
        <v>0</v>
      </c>
      <c r="F11" s="8"/>
    </row>
    <row r="12" spans="1:6" ht="17" customHeight="1">
      <c r="B12" s="12"/>
      <c r="C12" s="59"/>
      <c r="D12" s="60"/>
      <c r="E12" s="60"/>
    </row>
    <row r="13" spans="1:6">
      <c r="A13" s="25" t="s">
        <v>130</v>
      </c>
      <c r="B13" s="111" t="s">
        <v>180</v>
      </c>
      <c r="C13" s="59"/>
      <c r="E13" s="60"/>
    </row>
    <row r="14" spans="1:6">
      <c r="B14" s="14" t="s">
        <v>95</v>
      </c>
      <c r="C14" s="24">
        <v>24</v>
      </c>
      <c r="E14" s="60">
        <f>+C14*D14</f>
        <v>0</v>
      </c>
    </row>
    <row r="15" spans="1:6">
      <c r="E15" s="60"/>
    </row>
    <row r="16" spans="1:6">
      <c r="E16" s="60"/>
    </row>
    <row r="17" spans="1:5" ht="30">
      <c r="A17" s="25" t="s">
        <v>131</v>
      </c>
      <c r="B17" s="12" t="s">
        <v>181</v>
      </c>
      <c r="C17" s="59"/>
      <c r="D17" s="60"/>
      <c r="E17" s="60"/>
    </row>
    <row r="18" spans="1:5">
      <c r="B18" s="13" t="s">
        <v>95</v>
      </c>
      <c r="C18" s="24">
        <v>48</v>
      </c>
      <c r="E18" s="60">
        <f>+C18*D18</f>
        <v>0</v>
      </c>
    </row>
    <row r="19" spans="1:5">
      <c r="B19" s="13"/>
      <c r="E19" s="60"/>
    </row>
    <row r="20" spans="1:5" ht="45">
      <c r="A20" s="25" t="s">
        <v>182</v>
      </c>
      <c r="B20" s="12" t="s">
        <v>186</v>
      </c>
      <c r="C20" s="59"/>
      <c r="D20" s="60"/>
      <c r="E20" s="60"/>
    </row>
    <row r="21" spans="1:5">
      <c r="B21" s="13" t="s">
        <v>95</v>
      </c>
      <c r="C21" s="24">
        <v>8</v>
      </c>
      <c r="E21" s="60">
        <f>+C21*D21</f>
        <v>0</v>
      </c>
    </row>
    <row r="22" spans="1:5">
      <c r="B22" s="13"/>
      <c r="E22" s="60"/>
    </row>
    <row r="23" spans="1:5" ht="75">
      <c r="A23" s="25" t="s">
        <v>183</v>
      </c>
      <c r="B23" s="12" t="s">
        <v>187</v>
      </c>
      <c r="C23" s="59"/>
      <c r="D23" s="60"/>
      <c r="E23" s="60"/>
    </row>
    <row r="24" spans="1:5">
      <c r="B24" s="13" t="s">
        <v>129</v>
      </c>
      <c r="C24" s="24">
        <v>96</v>
      </c>
      <c r="E24" s="60">
        <f>+C24*D24</f>
        <v>0</v>
      </c>
    </row>
    <row r="25" spans="1:5">
      <c r="B25" s="13"/>
      <c r="E25" s="60"/>
    </row>
    <row r="26" spans="1:5" ht="30">
      <c r="A26" s="25" t="s">
        <v>184</v>
      </c>
      <c r="B26" s="12" t="s">
        <v>188</v>
      </c>
      <c r="C26" s="59"/>
      <c r="D26" s="60"/>
      <c r="E26" s="60"/>
    </row>
    <row r="27" spans="1:5">
      <c r="B27" s="13" t="s">
        <v>95</v>
      </c>
      <c r="C27" s="24">
        <v>124</v>
      </c>
      <c r="E27" s="60">
        <f>+C27*D27</f>
        <v>0</v>
      </c>
    </row>
    <row r="28" spans="1:5">
      <c r="B28" s="13"/>
      <c r="E28" s="60"/>
    </row>
    <row r="29" spans="1:5" ht="75">
      <c r="A29" s="25" t="s">
        <v>185</v>
      </c>
      <c r="B29" s="12" t="s">
        <v>460</v>
      </c>
      <c r="C29" s="59"/>
      <c r="D29" s="60"/>
      <c r="E29" s="60"/>
    </row>
    <row r="30" spans="1:5">
      <c r="B30" s="13" t="s">
        <v>95</v>
      </c>
      <c r="C30" s="24">
        <v>124</v>
      </c>
      <c r="E30" s="60">
        <f>+C30*D30</f>
        <v>0</v>
      </c>
    </row>
    <row r="31" spans="1:5">
      <c r="B31" s="13"/>
      <c r="E31" s="60"/>
    </row>
    <row r="32" spans="1:5" ht="30">
      <c r="A32" s="25" t="s">
        <v>189</v>
      </c>
      <c r="B32" s="12" t="s">
        <v>193</v>
      </c>
      <c r="C32" s="59"/>
      <c r="D32" s="60"/>
      <c r="E32" s="60"/>
    </row>
    <row r="33" spans="1:5">
      <c r="B33" s="13" t="s">
        <v>95</v>
      </c>
      <c r="C33" s="24">
        <v>204</v>
      </c>
      <c r="E33" s="60">
        <f>+C33*D33</f>
        <v>0</v>
      </c>
    </row>
    <row r="34" spans="1:5">
      <c r="B34" s="12"/>
      <c r="C34" s="59"/>
      <c r="D34" s="60"/>
      <c r="E34" s="60"/>
    </row>
    <row r="35" spans="1:5" ht="45">
      <c r="A35" s="25" t="s">
        <v>190</v>
      </c>
      <c r="B35" s="12" t="s">
        <v>194</v>
      </c>
      <c r="C35" s="59"/>
      <c r="D35" s="60"/>
      <c r="E35" s="60"/>
    </row>
    <row r="36" spans="1:5">
      <c r="B36" s="13" t="s">
        <v>95</v>
      </c>
      <c r="C36" s="24">
        <v>88</v>
      </c>
      <c r="E36" s="60">
        <f>+C36*D36</f>
        <v>0</v>
      </c>
    </row>
    <row r="37" spans="1:5">
      <c r="B37" s="12"/>
      <c r="C37" s="59"/>
      <c r="D37" s="60"/>
      <c r="E37" s="60"/>
    </row>
    <row r="38" spans="1:5" ht="90">
      <c r="A38" s="25" t="s">
        <v>191</v>
      </c>
      <c r="B38" s="12" t="s">
        <v>195</v>
      </c>
      <c r="C38" s="59"/>
      <c r="D38" s="60"/>
      <c r="E38" s="60"/>
    </row>
    <row r="39" spans="1:5">
      <c r="B39" s="13" t="s">
        <v>95</v>
      </c>
      <c r="C39" s="24">
        <v>114</v>
      </c>
      <c r="E39" s="60">
        <f>+C39*D39</f>
        <v>0</v>
      </c>
    </row>
    <row r="40" spans="1:5">
      <c r="B40" s="12"/>
      <c r="C40" s="59"/>
      <c r="D40" s="60"/>
      <c r="E40" s="60"/>
    </row>
    <row r="41" spans="1:5">
      <c r="A41" s="25" t="s">
        <v>192</v>
      </c>
      <c r="B41" s="12" t="s">
        <v>196</v>
      </c>
      <c r="C41" s="59"/>
      <c r="D41" s="60"/>
      <c r="E41" s="60"/>
    </row>
    <row r="42" spans="1:5">
      <c r="B42" s="13" t="s">
        <v>85</v>
      </c>
      <c r="C42" s="24">
        <v>1</v>
      </c>
      <c r="E42" s="60">
        <f>+C42*D42</f>
        <v>0</v>
      </c>
    </row>
    <row r="43" spans="1:5">
      <c r="B43" s="12"/>
      <c r="C43" s="59"/>
      <c r="D43" s="60"/>
      <c r="E43" s="60"/>
    </row>
    <row r="44" spans="1:5">
      <c r="A44" s="25" t="s">
        <v>461</v>
      </c>
      <c r="B44" s="12" t="s">
        <v>197</v>
      </c>
      <c r="C44" s="59"/>
      <c r="D44" s="60"/>
      <c r="E44" s="60"/>
    </row>
    <row r="45" spans="1:5">
      <c r="B45" s="13" t="s">
        <v>85</v>
      </c>
      <c r="C45" s="24">
        <v>1</v>
      </c>
      <c r="E45" s="127">
        <f>+C45*D45</f>
        <v>0</v>
      </c>
    </row>
    <row r="46" spans="1:5">
      <c r="A46" s="32" t="s">
        <v>462</v>
      </c>
      <c r="B46" s="16"/>
      <c r="C46" s="27"/>
      <c r="D46" s="19"/>
      <c r="E46" s="17">
        <f>SUM(E10:E45)</f>
        <v>0</v>
      </c>
    </row>
    <row r="47" spans="1:5">
      <c r="A47" s="24"/>
      <c r="B47" s="24"/>
    </row>
    <row r="48" spans="1:5">
      <c r="A48" s="24"/>
      <c r="B48" s="24"/>
    </row>
    <row r="49" spans="1:2">
      <c r="A49" s="24"/>
      <c r="B49" s="24"/>
    </row>
    <row r="50" spans="1:2">
      <c r="A50" s="24"/>
      <c r="B50" s="24"/>
    </row>
    <row r="51" spans="1:2">
      <c r="A51" s="24"/>
      <c r="B51" s="24"/>
    </row>
    <row r="52" spans="1:2">
      <c r="A52" s="24"/>
      <c r="B52" s="24"/>
    </row>
    <row r="53" spans="1:2">
      <c r="A53" s="24"/>
      <c r="B53" s="24"/>
    </row>
    <row r="54" spans="1:2">
      <c r="A54" s="24"/>
      <c r="B54" s="24"/>
    </row>
    <row r="55" spans="1:2">
      <c r="A55" s="24"/>
      <c r="B55" s="24"/>
    </row>
    <row r="56" spans="1:2">
      <c r="A56" s="24"/>
      <c r="B56" s="24"/>
    </row>
    <row r="57" spans="1:2">
      <c r="A57" s="59"/>
      <c r="B57" s="24"/>
    </row>
    <row r="58" spans="1:2">
      <c r="A58" s="24"/>
      <c r="B58" s="24"/>
    </row>
    <row r="59" spans="1:2">
      <c r="A59" s="24"/>
      <c r="B59" s="24"/>
    </row>
    <row r="60" spans="1:2">
      <c r="A60" s="24"/>
      <c r="B60" s="24"/>
    </row>
    <row r="61" spans="1:2">
      <c r="A61" s="24"/>
      <c r="B61" s="24"/>
    </row>
    <row r="62" spans="1:2">
      <c r="A62" s="24"/>
      <c r="B62" s="24"/>
    </row>
    <row r="63" spans="1:2">
      <c r="A63" s="24"/>
      <c r="B63" s="24"/>
    </row>
    <row r="64" spans="1:2">
      <c r="A64" s="24"/>
      <c r="B64" s="24"/>
    </row>
    <row r="65" spans="1:2">
      <c r="A65" s="24"/>
      <c r="B65" s="24"/>
    </row>
    <row r="66" spans="1:2">
      <c r="A66" s="59"/>
      <c r="B66" s="59"/>
    </row>
    <row r="67" spans="1:2">
      <c r="A67" s="24"/>
      <c r="B67" s="24"/>
    </row>
    <row r="68" spans="1:2">
      <c r="A68" s="24"/>
      <c r="B68" s="24"/>
    </row>
    <row r="69" spans="1:2">
      <c r="A69" s="24"/>
      <c r="B69" s="24"/>
    </row>
    <row r="70" spans="1:2">
      <c r="A70" s="24"/>
      <c r="B70" s="24"/>
    </row>
    <row r="71" spans="1:2">
      <c r="A71" s="24"/>
      <c r="B71" s="24"/>
    </row>
    <row r="72" spans="1:2">
      <c r="A72" s="24"/>
      <c r="B72" s="24"/>
    </row>
    <row r="73" spans="1:2">
      <c r="A73" s="24"/>
      <c r="B73" s="24"/>
    </row>
    <row r="74" spans="1:2">
      <c r="A74" s="24"/>
      <c r="B74" s="24"/>
    </row>
    <row r="75" spans="1:2">
      <c r="A75" s="24"/>
      <c r="B75" s="24"/>
    </row>
    <row r="76" spans="1:2">
      <c r="A76" s="24"/>
      <c r="B76" s="24"/>
    </row>
    <row r="77" spans="1:2">
      <c r="A77" s="24"/>
      <c r="B77" s="24"/>
    </row>
    <row r="78" spans="1:2">
      <c r="A78" s="24"/>
      <c r="B78" s="24"/>
    </row>
    <row r="79" spans="1:2">
      <c r="A79" s="24"/>
      <c r="B79" s="24"/>
    </row>
    <row r="80" spans="1:2">
      <c r="A80" s="24"/>
      <c r="B80" s="24"/>
    </row>
    <row r="81" spans="1:3">
      <c r="A81" s="24"/>
      <c r="B81" s="24"/>
    </row>
    <row r="82" spans="1:3">
      <c r="A82" s="24"/>
      <c r="B82" s="24"/>
    </row>
    <row r="83" spans="1:3">
      <c r="A83" s="24"/>
      <c r="B83" s="24"/>
    </row>
    <row r="84" spans="1:3">
      <c r="A84" s="24"/>
      <c r="B84" s="24"/>
    </row>
    <row r="85" spans="1:3">
      <c r="A85" s="24"/>
      <c r="B85" s="24"/>
    </row>
    <row r="86" spans="1:3">
      <c r="A86" s="59"/>
      <c r="B86" s="59"/>
      <c r="C86" s="59"/>
    </row>
    <row r="87" spans="1:3">
      <c r="A87" s="24"/>
      <c r="B87" s="24"/>
    </row>
    <row r="88" spans="1:3">
      <c r="A88" s="24"/>
      <c r="B88" s="24"/>
    </row>
    <row r="89" spans="1:3">
      <c r="A89" s="24"/>
      <c r="B89" s="24"/>
    </row>
    <row r="90" spans="1:3">
      <c r="A90" s="24"/>
      <c r="B90" s="24"/>
    </row>
    <row r="91" spans="1:3">
      <c r="A91" s="24"/>
      <c r="B91" s="24"/>
    </row>
    <row r="92" spans="1:3">
      <c r="A92" s="24"/>
      <c r="B92" s="24"/>
    </row>
    <row r="93" spans="1:3">
      <c r="A93" s="24"/>
      <c r="B93" s="24"/>
    </row>
    <row r="94" spans="1:3">
      <c r="A94" s="24"/>
      <c r="B94" s="24"/>
    </row>
    <row r="95" spans="1:3" ht="33" customHeight="1">
      <c r="A95" s="24"/>
      <c r="B95" s="24"/>
    </row>
    <row r="96" spans="1:3">
      <c r="A96" s="24"/>
      <c r="B96" s="24"/>
    </row>
    <row r="97" spans="1:2">
      <c r="A97" s="24"/>
      <c r="B97" s="24"/>
    </row>
    <row r="98" spans="1:2" ht="30" customHeight="1">
      <c r="A98" s="24"/>
      <c r="B98" s="24"/>
    </row>
    <row r="99" spans="1:2">
      <c r="A99" s="24"/>
      <c r="B99" s="24"/>
    </row>
    <row r="100" spans="1:2">
      <c r="A100" s="24"/>
      <c r="B100" s="24"/>
    </row>
    <row r="101" spans="1:2">
      <c r="A101" s="24"/>
      <c r="B101" s="24"/>
    </row>
    <row r="102" spans="1:2">
      <c r="A102" s="24"/>
      <c r="B102" s="24"/>
    </row>
    <row r="103" spans="1:2">
      <c r="A103" s="24"/>
      <c r="B103" s="24"/>
    </row>
    <row r="104" spans="1:2">
      <c r="A104" s="59"/>
      <c r="B104" s="24"/>
    </row>
    <row r="105" spans="1:2">
      <c r="A105" s="24"/>
      <c r="B105" s="24"/>
    </row>
    <row r="106" spans="1:2">
      <c r="A106" s="24"/>
      <c r="B106" s="24"/>
    </row>
    <row r="107" spans="1:2">
      <c r="A107" s="24"/>
      <c r="B107" s="24"/>
    </row>
    <row r="108" spans="1:2">
      <c r="A108" s="24"/>
      <c r="B108" s="24"/>
    </row>
    <row r="109" spans="1:2">
      <c r="A109" s="24"/>
      <c r="B109" s="24"/>
    </row>
    <row r="110" spans="1:2">
      <c r="A110" s="24"/>
      <c r="B110" s="24"/>
    </row>
    <row r="111" spans="1:2">
      <c r="A111" s="24"/>
      <c r="B111" s="24"/>
    </row>
    <row r="112" spans="1:2">
      <c r="A112" s="24"/>
      <c r="B112" s="24"/>
    </row>
    <row r="113" spans="1:2">
      <c r="A113" s="59"/>
      <c r="B113" s="24"/>
    </row>
    <row r="114" spans="1:2">
      <c r="A114" s="24"/>
      <c r="B114" s="24"/>
    </row>
    <row r="115" spans="1:2">
      <c r="A115" s="24"/>
      <c r="B115" s="24"/>
    </row>
    <row r="116" spans="1:2">
      <c r="A116" s="12"/>
      <c r="B116" s="24"/>
    </row>
    <row r="117" spans="1:2">
      <c r="A117" s="24"/>
      <c r="B117" s="24"/>
    </row>
    <row r="118" spans="1:2">
      <c r="A118" s="24"/>
      <c r="B118" s="24"/>
    </row>
    <row r="119" spans="1:2">
      <c r="A119" s="24"/>
      <c r="B119" s="24"/>
    </row>
    <row r="120" spans="1:2">
      <c r="A120" s="24"/>
      <c r="B120" s="24"/>
    </row>
    <row r="121" spans="1:2">
      <c r="A121" s="24"/>
      <c r="B121" s="24"/>
    </row>
    <row r="122" spans="1:2">
      <c r="A122" s="24"/>
      <c r="B122" s="24"/>
    </row>
    <row r="123" spans="1:2">
      <c r="A123" s="24"/>
      <c r="B123" s="24"/>
    </row>
    <row r="124" spans="1:2">
      <c r="A124" s="24"/>
      <c r="B124" s="24"/>
    </row>
    <row r="125" spans="1:2">
      <c r="A125" s="24"/>
      <c r="B125" s="24"/>
    </row>
    <row r="126" spans="1:2">
      <c r="A126" s="24"/>
      <c r="B126" s="24"/>
    </row>
    <row r="127" spans="1:2">
      <c r="A127" s="24"/>
      <c r="B127" s="24"/>
    </row>
    <row r="128" spans="1:2">
      <c r="A128" s="12"/>
      <c r="B128" s="24"/>
    </row>
    <row r="129" spans="1:2">
      <c r="A129" s="24"/>
      <c r="B129" s="24"/>
    </row>
    <row r="130" spans="1:2">
      <c r="A130" s="24"/>
      <c r="B130" s="24"/>
    </row>
    <row r="131" spans="1:2">
      <c r="A131" s="24"/>
      <c r="B131" s="24"/>
    </row>
    <row r="132" spans="1:2">
      <c r="A132" s="24"/>
      <c r="B132" s="24"/>
    </row>
    <row r="133" spans="1:2">
      <c r="A133" s="24"/>
      <c r="B133" s="24"/>
    </row>
    <row r="134" spans="1:2">
      <c r="A134" s="24"/>
      <c r="B134" s="24"/>
    </row>
    <row r="135" spans="1:2">
      <c r="A135" s="24"/>
      <c r="B135" s="24"/>
    </row>
    <row r="136" spans="1:2">
      <c r="A136" s="24"/>
      <c r="B136" s="24"/>
    </row>
    <row r="137" spans="1:2">
      <c r="A137" s="24"/>
      <c r="B137" s="24"/>
    </row>
    <row r="138" spans="1:2">
      <c r="A138" s="24"/>
      <c r="B138" s="24"/>
    </row>
    <row r="139" spans="1:2">
      <c r="A139" s="27"/>
      <c r="B139" s="24"/>
    </row>
    <row r="140" spans="1:2">
      <c r="A140" s="24"/>
      <c r="B140" s="24"/>
    </row>
    <row r="141" spans="1:2">
      <c r="A141" s="24"/>
      <c r="B141" s="24"/>
    </row>
    <row r="142" spans="1:2">
      <c r="A142" s="24"/>
      <c r="B142" s="24"/>
    </row>
    <row r="143" spans="1:2">
      <c r="A143" s="24"/>
      <c r="B143" s="24"/>
    </row>
    <row r="144" spans="1:2">
      <c r="A144" s="24"/>
      <c r="B144" s="24"/>
    </row>
    <row r="145" spans="1:2" ht="144.75" customHeight="1">
      <c r="A145" s="24"/>
      <c r="B145" s="24"/>
    </row>
    <row r="146" spans="1:2">
      <c r="A146" s="24"/>
      <c r="B146" s="24"/>
    </row>
    <row r="147" spans="1:2">
      <c r="A147" s="24"/>
      <c r="B147" s="24"/>
    </row>
    <row r="148" spans="1:2">
      <c r="A148" s="24"/>
      <c r="B148" s="24"/>
    </row>
    <row r="149" spans="1:2">
      <c r="A149" s="24"/>
      <c r="B149" s="24"/>
    </row>
    <row r="150" spans="1:2">
      <c r="A150" s="24"/>
      <c r="B150" s="24"/>
    </row>
    <row r="151" spans="1:2">
      <c r="A151" s="24"/>
      <c r="B151" s="24"/>
    </row>
    <row r="152" spans="1:2">
      <c r="A152" s="24"/>
      <c r="B152" s="24"/>
    </row>
    <row r="153" spans="1:2">
      <c r="A153" s="24"/>
      <c r="B153" s="24"/>
    </row>
    <row r="154" spans="1:2">
      <c r="A154" s="24"/>
      <c r="B154" s="24"/>
    </row>
    <row r="155" spans="1:2">
      <c r="A155" s="24"/>
      <c r="B155" s="24"/>
    </row>
    <row r="156" spans="1:2">
      <c r="A156" s="24"/>
      <c r="B156" s="24"/>
    </row>
    <row r="157" spans="1:2">
      <c r="A157" s="24"/>
      <c r="B157" s="24"/>
    </row>
    <row r="158" spans="1:2">
      <c r="A158" s="24"/>
      <c r="B158" s="24"/>
    </row>
    <row r="159" spans="1:2">
      <c r="A159" s="24"/>
      <c r="B159" s="24"/>
    </row>
    <row r="160" spans="1:2">
      <c r="A160" s="24"/>
      <c r="B160" s="24"/>
    </row>
    <row r="161" spans="1:4">
      <c r="A161" s="24"/>
      <c r="B161" s="24"/>
    </row>
    <row r="162" spans="1:4">
      <c r="A162" s="24"/>
      <c r="B162" s="24"/>
    </row>
    <row r="163" spans="1:4">
      <c r="A163" s="24"/>
      <c r="B163" s="24"/>
    </row>
    <row r="164" spans="1:4">
      <c r="A164" s="24"/>
      <c r="B164" s="24"/>
    </row>
    <row r="165" spans="1:4">
      <c r="A165" s="24"/>
      <c r="B165" s="24"/>
    </row>
    <row r="166" spans="1:4">
      <c r="A166" s="59"/>
      <c r="B166" s="24"/>
    </row>
    <row r="167" spans="1:4">
      <c r="A167" s="24"/>
      <c r="B167" s="24"/>
    </row>
    <row r="168" spans="1:4">
      <c r="A168" s="24"/>
      <c r="B168" s="24"/>
    </row>
    <row r="169" spans="1:4">
      <c r="A169" s="12"/>
      <c r="B169" s="12"/>
      <c r="C169" s="12"/>
      <c r="D169" s="63"/>
    </row>
    <row r="170" spans="1:4">
      <c r="A170" s="24"/>
      <c r="B170" s="24"/>
    </row>
    <row r="171" spans="1:4">
      <c r="A171" s="24"/>
      <c r="B171" s="24"/>
    </row>
    <row r="172" spans="1:4">
      <c r="A172" s="24"/>
      <c r="B172" s="24"/>
    </row>
    <row r="173" spans="1:4">
      <c r="A173" s="24"/>
      <c r="B173" s="24"/>
    </row>
    <row r="174" spans="1:4">
      <c r="A174" s="24"/>
      <c r="B174" s="24"/>
    </row>
    <row r="175" spans="1:4">
      <c r="A175" s="12"/>
      <c r="B175" s="12"/>
      <c r="C175" s="12"/>
    </row>
    <row r="176" spans="1:4">
      <c r="A176" s="24"/>
      <c r="B176" s="24"/>
    </row>
    <row r="177" spans="1:2">
      <c r="A177" s="24"/>
      <c r="B177" s="24"/>
    </row>
    <row r="178" spans="1:2">
      <c r="A178" s="12"/>
      <c r="B178" s="24"/>
    </row>
    <row r="179" spans="1:2">
      <c r="A179" s="24"/>
      <c r="B179" s="24"/>
    </row>
    <row r="180" spans="1:2">
      <c r="A180" s="24"/>
      <c r="B180" s="24"/>
    </row>
    <row r="181" spans="1:2">
      <c r="A181" s="27"/>
      <c r="B181" s="24"/>
    </row>
    <row r="182" spans="1:2">
      <c r="A182" s="24"/>
      <c r="B182" s="24"/>
    </row>
    <row r="183" spans="1:2">
      <c r="A183" s="24"/>
      <c r="B183" s="24"/>
    </row>
    <row r="184" spans="1:2">
      <c r="A184" s="24"/>
      <c r="B184" s="24"/>
    </row>
    <row r="185" spans="1:2" ht="156" customHeight="1">
      <c r="A185" s="24"/>
      <c r="B185" s="24"/>
    </row>
    <row r="186" spans="1:2">
      <c r="A186" s="24"/>
      <c r="B186" s="24"/>
    </row>
    <row r="187" spans="1:2">
      <c r="A187" s="24"/>
      <c r="B187" s="24"/>
    </row>
    <row r="188" spans="1:2">
      <c r="A188" s="24"/>
      <c r="B188" s="24"/>
    </row>
    <row r="189" spans="1:2">
      <c r="A189" s="24"/>
      <c r="B189" s="24"/>
    </row>
    <row r="190" spans="1:2">
      <c r="A190" s="24"/>
      <c r="B190" s="24"/>
    </row>
    <row r="191" spans="1:2">
      <c r="A191" s="24"/>
      <c r="B191" s="24"/>
    </row>
    <row r="192" spans="1:2">
      <c r="A192" s="24"/>
      <c r="B192" s="24"/>
    </row>
    <row r="193" spans="1:2">
      <c r="A193" s="24"/>
      <c r="B193" s="24"/>
    </row>
    <row r="194" spans="1:2">
      <c r="A194" s="24"/>
      <c r="B194" s="24"/>
    </row>
    <row r="195" spans="1:2">
      <c r="A195" s="24"/>
      <c r="B195" s="24"/>
    </row>
    <row r="196" spans="1:2">
      <c r="A196" s="24"/>
      <c r="B196" s="24"/>
    </row>
    <row r="197" spans="1:2">
      <c r="A197" s="24"/>
      <c r="B197" s="24"/>
    </row>
    <row r="198" spans="1:2">
      <c r="A198" s="24"/>
      <c r="B198" s="24"/>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48"/>
  <sheetViews>
    <sheetView view="pageLayout" zoomScale="110" zoomScaleNormal="130" zoomScalePageLayoutView="130" workbookViewId="0">
      <selection activeCell="B2" sqref="B2"/>
    </sheetView>
  </sheetViews>
  <sheetFormatPr baseColWidth="10" defaultColWidth="8.83203125" defaultRowHeight="15" x14ac:dyDescent="0"/>
  <cols>
    <col min="1" max="1" width="4.6640625" style="25" customWidth="1"/>
    <col min="2" max="2" width="49.83203125" style="15" customWidth="1"/>
    <col min="3" max="3" width="10.1640625" style="66" customWidth="1"/>
    <col min="4" max="4" width="12.5" style="67" customWidth="1"/>
    <col min="5" max="5" width="12.5" style="17" customWidth="1"/>
    <col min="6" max="256" width="8.83203125" style="2"/>
    <col min="257" max="257" width="4.6640625" style="2" customWidth="1"/>
    <col min="258" max="258" width="53.33203125" style="2" customWidth="1"/>
    <col min="259" max="259" width="8.5" style="2" customWidth="1"/>
    <col min="260" max="261" width="9.6640625" style="2" customWidth="1"/>
    <col min="262" max="512" width="8.83203125" style="2"/>
    <col min="513" max="513" width="4.6640625" style="2" customWidth="1"/>
    <col min="514" max="514" width="53.33203125" style="2" customWidth="1"/>
    <col min="515" max="515" width="8.5" style="2" customWidth="1"/>
    <col min="516" max="517" width="9.6640625" style="2" customWidth="1"/>
    <col min="518" max="768" width="8.83203125" style="2"/>
    <col min="769" max="769" width="4.6640625" style="2" customWidth="1"/>
    <col min="770" max="770" width="53.33203125" style="2" customWidth="1"/>
    <col min="771" max="771" width="8.5" style="2" customWidth="1"/>
    <col min="772" max="773" width="9.6640625" style="2" customWidth="1"/>
    <col min="774" max="1024" width="8.83203125" style="2"/>
    <col min="1025" max="1025" width="4.6640625" style="2" customWidth="1"/>
    <col min="1026" max="1026" width="53.33203125" style="2" customWidth="1"/>
    <col min="1027" max="1027" width="8.5" style="2" customWidth="1"/>
    <col min="1028" max="1029" width="9.6640625" style="2" customWidth="1"/>
    <col min="1030" max="1280" width="8.83203125" style="2"/>
    <col min="1281" max="1281" width="4.6640625" style="2" customWidth="1"/>
    <col min="1282" max="1282" width="53.33203125" style="2" customWidth="1"/>
    <col min="1283" max="1283" width="8.5" style="2" customWidth="1"/>
    <col min="1284" max="1285" width="9.6640625" style="2" customWidth="1"/>
    <col min="1286" max="1536" width="8.83203125" style="2"/>
    <col min="1537" max="1537" width="4.6640625" style="2" customWidth="1"/>
    <col min="1538" max="1538" width="53.33203125" style="2" customWidth="1"/>
    <col min="1539" max="1539" width="8.5" style="2" customWidth="1"/>
    <col min="1540" max="1541" width="9.6640625" style="2" customWidth="1"/>
    <col min="1542" max="1792" width="8.83203125" style="2"/>
    <col min="1793" max="1793" width="4.6640625" style="2" customWidth="1"/>
    <col min="1794" max="1794" width="53.33203125" style="2" customWidth="1"/>
    <col min="1795" max="1795" width="8.5" style="2" customWidth="1"/>
    <col min="1796" max="1797" width="9.6640625" style="2" customWidth="1"/>
    <col min="1798" max="2048" width="8.83203125" style="2"/>
    <col min="2049" max="2049" width="4.6640625" style="2" customWidth="1"/>
    <col min="2050" max="2050" width="53.33203125" style="2" customWidth="1"/>
    <col min="2051" max="2051" width="8.5" style="2" customWidth="1"/>
    <col min="2052" max="2053" width="9.6640625" style="2" customWidth="1"/>
    <col min="2054" max="2304" width="8.83203125" style="2"/>
    <col min="2305" max="2305" width="4.6640625" style="2" customWidth="1"/>
    <col min="2306" max="2306" width="53.33203125" style="2" customWidth="1"/>
    <col min="2307" max="2307" width="8.5" style="2" customWidth="1"/>
    <col min="2308" max="2309" width="9.6640625" style="2" customWidth="1"/>
    <col min="2310" max="2560" width="8.83203125" style="2"/>
    <col min="2561" max="2561" width="4.6640625" style="2" customWidth="1"/>
    <col min="2562" max="2562" width="53.33203125" style="2" customWidth="1"/>
    <col min="2563" max="2563" width="8.5" style="2" customWidth="1"/>
    <col min="2564" max="2565" width="9.6640625" style="2" customWidth="1"/>
    <col min="2566" max="2816" width="8.83203125" style="2"/>
    <col min="2817" max="2817" width="4.6640625" style="2" customWidth="1"/>
    <col min="2818" max="2818" width="53.33203125" style="2" customWidth="1"/>
    <col min="2819" max="2819" width="8.5" style="2" customWidth="1"/>
    <col min="2820" max="2821" width="9.6640625" style="2" customWidth="1"/>
    <col min="2822" max="3072" width="8.83203125" style="2"/>
    <col min="3073" max="3073" width="4.6640625" style="2" customWidth="1"/>
    <col min="3074" max="3074" width="53.33203125" style="2" customWidth="1"/>
    <col min="3075" max="3075" width="8.5" style="2" customWidth="1"/>
    <col min="3076" max="3077" width="9.6640625" style="2" customWidth="1"/>
    <col min="3078" max="3328" width="8.83203125" style="2"/>
    <col min="3329" max="3329" width="4.6640625" style="2" customWidth="1"/>
    <col min="3330" max="3330" width="53.33203125" style="2" customWidth="1"/>
    <col min="3331" max="3331" width="8.5" style="2" customWidth="1"/>
    <col min="3332" max="3333" width="9.6640625" style="2" customWidth="1"/>
    <col min="3334" max="3584" width="8.83203125" style="2"/>
    <col min="3585" max="3585" width="4.6640625" style="2" customWidth="1"/>
    <col min="3586" max="3586" width="53.33203125" style="2" customWidth="1"/>
    <col min="3587" max="3587" width="8.5" style="2" customWidth="1"/>
    <col min="3588" max="3589" width="9.6640625" style="2" customWidth="1"/>
    <col min="3590" max="3840" width="8.83203125" style="2"/>
    <col min="3841" max="3841" width="4.6640625" style="2" customWidth="1"/>
    <col min="3842" max="3842" width="53.33203125" style="2" customWidth="1"/>
    <col min="3843" max="3843" width="8.5" style="2" customWidth="1"/>
    <col min="3844" max="3845" width="9.6640625" style="2" customWidth="1"/>
    <col min="3846" max="4096" width="8.83203125" style="2"/>
    <col min="4097" max="4097" width="4.6640625" style="2" customWidth="1"/>
    <col min="4098" max="4098" width="53.33203125" style="2" customWidth="1"/>
    <col min="4099" max="4099" width="8.5" style="2" customWidth="1"/>
    <col min="4100" max="4101" width="9.6640625" style="2" customWidth="1"/>
    <col min="4102" max="4352" width="8.83203125" style="2"/>
    <col min="4353" max="4353" width="4.6640625" style="2" customWidth="1"/>
    <col min="4354" max="4354" width="53.33203125" style="2" customWidth="1"/>
    <col min="4355" max="4355" width="8.5" style="2" customWidth="1"/>
    <col min="4356" max="4357" width="9.6640625" style="2" customWidth="1"/>
    <col min="4358" max="4608" width="8.83203125" style="2"/>
    <col min="4609" max="4609" width="4.6640625" style="2" customWidth="1"/>
    <col min="4610" max="4610" width="53.33203125" style="2" customWidth="1"/>
    <col min="4611" max="4611" width="8.5" style="2" customWidth="1"/>
    <col min="4612" max="4613" width="9.6640625" style="2" customWidth="1"/>
    <col min="4614" max="4864" width="8.83203125" style="2"/>
    <col min="4865" max="4865" width="4.6640625" style="2" customWidth="1"/>
    <col min="4866" max="4866" width="53.33203125" style="2" customWidth="1"/>
    <col min="4867" max="4867" width="8.5" style="2" customWidth="1"/>
    <col min="4868" max="4869" width="9.6640625" style="2" customWidth="1"/>
    <col min="4870" max="5120" width="8.83203125" style="2"/>
    <col min="5121" max="5121" width="4.6640625" style="2" customWidth="1"/>
    <col min="5122" max="5122" width="53.33203125" style="2" customWidth="1"/>
    <col min="5123" max="5123" width="8.5" style="2" customWidth="1"/>
    <col min="5124" max="5125" width="9.6640625" style="2" customWidth="1"/>
    <col min="5126" max="5376" width="8.83203125" style="2"/>
    <col min="5377" max="5377" width="4.6640625" style="2" customWidth="1"/>
    <col min="5378" max="5378" width="53.33203125" style="2" customWidth="1"/>
    <col min="5379" max="5379" width="8.5" style="2" customWidth="1"/>
    <col min="5380" max="5381" width="9.6640625" style="2" customWidth="1"/>
    <col min="5382" max="5632" width="8.83203125" style="2"/>
    <col min="5633" max="5633" width="4.6640625" style="2" customWidth="1"/>
    <col min="5634" max="5634" width="53.33203125" style="2" customWidth="1"/>
    <col min="5635" max="5635" width="8.5" style="2" customWidth="1"/>
    <col min="5636" max="5637" width="9.6640625" style="2" customWidth="1"/>
    <col min="5638" max="5888" width="8.83203125" style="2"/>
    <col min="5889" max="5889" width="4.6640625" style="2" customWidth="1"/>
    <col min="5890" max="5890" width="53.33203125" style="2" customWidth="1"/>
    <col min="5891" max="5891" width="8.5" style="2" customWidth="1"/>
    <col min="5892" max="5893" width="9.6640625" style="2" customWidth="1"/>
    <col min="5894" max="6144" width="8.83203125" style="2"/>
    <col min="6145" max="6145" width="4.6640625" style="2" customWidth="1"/>
    <col min="6146" max="6146" width="53.33203125" style="2" customWidth="1"/>
    <col min="6147" max="6147" width="8.5" style="2" customWidth="1"/>
    <col min="6148" max="6149" width="9.6640625" style="2" customWidth="1"/>
    <col min="6150" max="6400" width="8.83203125" style="2"/>
    <col min="6401" max="6401" width="4.6640625" style="2" customWidth="1"/>
    <col min="6402" max="6402" width="53.33203125" style="2" customWidth="1"/>
    <col min="6403" max="6403" width="8.5" style="2" customWidth="1"/>
    <col min="6404" max="6405" width="9.6640625" style="2" customWidth="1"/>
    <col min="6406" max="6656" width="8.83203125" style="2"/>
    <col min="6657" max="6657" width="4.6640625" style="2" customWidth="1"/>
    <col min="6658" max="6658" width="53.33203125" style="2" customWidth="1"/>
    <col min="6659" max="6659" width="8.5" style="2" customWidth="1"/>
    <col min="6660" max="6661" width="9.6640625" style="2" customWidth="1"/>
    <col min="6662" max="6912" width="8.83203125" style="2"/>
    <col min="6913" max="6913" width="4.6640625" style="2" customWidth="1"/>
    <col min="6914" max="6914" width="53.33203125" style="2" customWidth="1"/>
    <col min="6915" max="6915" width="8.5" style="2" customWidth="1"/>
    <col min="6916" max="6917" width="9.6640625" style="2" customWidth="1"/>
    <col min="6918" max="7168" width="8.83203125" style="2"/>
    <col min="7169" max="7169" width="4.6640625" style="2" customWidth="1"/>
    <col min="7170" max="7170" width="53.33203125" style="2" customWidth="1"/>
    <col min="7171" max="7171" width="8.5" style="2" customWidth="1"/>
    <col min="7172" max="7173" width="9.6640625" style="2" customWidth="1"/>
    <col min="7174" max="7424" width="8.83203125" style="2"/>
    <col min="7425" max="7425" width="4.6640625" style="2" customWidth="1"/>
    <col min="7426" max="7426" width="53.33203125" style="2" customWidth="1"/>
    <col min="7427" max="7427" width="8.5" style="2" customWidth="1"/>
    <col min="7428" max="7429" width="9.6640625" style="2" customWidth="1"/>
    <col min="7430" max="7680" width="8.83203125" style="2"/>
    <col min="7681" max="7681" width="4.6640625" style="2" customWidth="1"/>
    <col min="7682" max="7682" width="53.33203125" style="2" customWidth="1"/>
    <col min="7683" max="7683" width="8.5" style="2" customWidth="1"/>
    <col min="7684" max="7685" width="9.6640625" style="2" customWidth="1"/>
    <col min="7686" max="7936" width="8.83203125" style="2"/>
    <col min="7937" max="7937" width="4.6640625" style="2" customWidth="1"/>
    <col min="7938" max="7938" width="53.33203125" style="2" customWidth="1"/>
    <col min="7939" max="7939" width="8.5" style="2" customWidth="1"/>
    <col min="7940" max="7941" width="9.6640625" style="2" customWidth="1"/>
    <col min="7942" max="8192" width="8.83203125" style="2"/>
    <col min="8193" max="8193" width="4.6640625" style="2" customWidth="1"/>
    <col min="8194" max="8194" width="53.33203125" style="2" customWidth="1"/>
    <col min="8195" max="8195" width="8.5" style="2" customWidth="1"/>
    <col min="8196" max="8197" width="9.6640625" style="2" customWidth="1"/>
    <col min="8198" max="8448" width="8.83203125" style="2"/>
    <col min="8449" max="8449" width="4.6640625" style="2" customWidth="1"/>
    <col min="8450" max="8450" width="53.33203125" style="2" customWidth="1"/>
    <col min="8451" max="8451" width="8.5" style="2" customWidth="1"/>
    <col min="8452" max="8453" width="9.6640625" style="2" customWidth="1"/>
    <col min="8454" max="8704" width="8.83203125" style="2"/>
    <col min="8705" max="8705" width="4.6640625" style="2" customWidth="1"/>
    <col min="8706" max="8706" width="53.33203125" style="2" customWidth="1"/>
    <col min="8707" max="8707" width="8.5" style="2" customWidth="1"/>
    <col min="8708" max="8709" width="9.6640625" style="2" customWidth="1"/>
    <col min="8710" max="8960" width="8.83203125" style="2"/>
    <col min="8961" max="8961" width="4.6640625" style="2" customWidth="1"/>
    <col min="8962" max="8962" width="53.33203125" style="2" customWidth="1"/>
    <col min="8963" max="8963" width="8.5" style="2" customWidth="1"/>
    <col min="8964" max="8965" width="9.6640625" style="2" customWidth="1"/>
    <col min="8966" max="9216" width="8.83203125" style="2"/>
    <col min="9217" max="9217" width="4.6640625" style="2" customWidth="1"/>
    <col min="9218" max="9218" width="53.33203125" style="2" customWidth="1"/>
    <col min="9219" max="9219" width="8.5" style="2" customWidth="1"/>
    <col min="9220" max="9221" width="9.6640625" style="2" customWidth="1"/>
    <col min="9222" max="9472" width="8.83203125" style="2"/>
    <col min="9473" max="9473" width="4.6640625" style="2" customWidth="1"/>
    <col min="9474" max="9474" width="53.33203125" style="2" customWidth="1"/>
    <col min="9475" max="9475" width="8.5" style="2" customWidth="1"/>
    <col min="9476" max="9477" width="9.6640625" style="2" customWidth="1"/>
    <col min="9478" max="9728" width="8.83203125" style="2"/>
    <col min="9729" max="9729" width="4.6640625" style="2" customWidth="1"/>
    <col min="9730" max="9730" width="53.33203125" style="2" customWidth="1"/>
    <col min="9731" max="9731" width="8.5" style="2" customWidth="1"/>
    <col min="9732" max="9733" width="9.6640625" style="2" customWidth="1"/>
    <col min="9734" max="9984" width="8.83203125" style="2"/>
    <col min="9985" max="9985" width="4.6640625" style="2" customWidth="1"/>
    <col min="9986" max="9986" width="53.33203125" style="2" customWidth="1"/>
    <col min="9987" max="9987" width="8.5" style="2" customWidth="1"/>
    <col min="9988" max="9989" width="9.6640625" style="2" customWidth="1"/>
    <col min="9990" max="10240" width="8.83203125" style="2"/>
    <col min="10241" max="10241" width="4.6640625" style="2" customWidth="1"/>
    <col min="10242" max="10242" width="53.33203125" style="2" customWidth="1"/>
    <col min="10243" max="10243" width="8.5" style="2" customWidth="1"/>
    <col min="10244" max="10245" width="9.6640625" style="2" customWidth="1"/>
    <col min="10246" max="10496" width="8.83203125" style="2"/>
    <col min="10497" max="10497" width="4.6640625" style="2" customWidth="1"/>
    <col min="10498" max="10498" width="53.33203125" style="2" customWidth="1"/>
    <col min="10499" max="10499" width="8.5" style="2" customWidth="1"/>
    <col min="10500" max="10501" width="9.6640625" style="2" customWidth="1"/>
    <col min="10502" max="10752" width="8.83203125" style="2"/>
    <col min="10753" max="10753" width="4.6640625" style="2" customWidth="1"/>
    <col min="10754" max="10754" width="53.33203125" style="2" customWidth="1"/>
    <col min="10755" max="10755" width="8.5" style="2" customWidth="1"/>
    <col min="10756" max="10757" width="9.6640625" style="2" customWidth="1"/>
    <col min="10758" max="11008" width="8.83203125" style="2"/>
    <col min="11009" max="11009" width="4.6640625" style="2" customWidth="1"/>
    <col min="11010" max="11010" width="53.33203125" style="2" customWidth="1"/>
    <col min="11011" max="11011" width="8.5" style="2" customWidth="1"/>
    <col min="11012" max="11013" width="9.6640625" style="2" customWidth="1"/>
    <col min="11014" max="11264" width="8.83203125" style="2"/>
    <col min="11265" max="11265" width="4.6640625" style="2" customWidth="1"/>
    <col min="11266" max="11266" width="53.33203125" style="2" customWidth="1"/>
    <col min="11267" max="11267" width="8.5" style="2" customWidth="1"/>
    <col min="11268" max="11269" width="9.6640625" style="2" customWidth="1"/>
    <col min="11270" max="11520" width="8.83203125" style="2"/>
    <col min="11521" max="11521" width="4.6640625" style="2" customWidth="1"/>
    <col min="11522" max="11522" width="53.33203125" style="2" customWidth="1"/>
    <col min="11523" max="11523" width="8.5" style="2" customWidth="1"/>
    <col min="11524" max="11525" width="9.6640625" style="2" customWidth="1"/>
    <col min="11526" max="11776" width="8.83203125" style="2"/>
    <col min="11777" max="11777" width="4.6640625" style="2" customWidth="1"/>
    <col min="11778" max="11778" width="53.33203125" style="2" customWidth="1"/>
    <col min="11779" max="11779" width="8.5" style="2" customWidth="1"/>
    <col min="11780" max="11781" width="9.6640625" style="2" customWidth="1"/>
    <col min="11782" max="12032" width="8.83203125" style="2"/>
    <col min="12033" max="12033" width="4.6640625" style="2" customWidth="1"/>
    <col min="12034" max="12034" width="53.33203125" style="2" customWidth="1"/>
    <col min="12035" max="12035" width="8.5" style="2" customWidth="1"/>
    <col min="12036" max="12037" width="9.6640625" style="2" customWidth="1"/>
    <col min="12038" max="12288" width="8.83203125" style="2"/>
    <col min="12289" max="12289" width="4.6640625" style="2" customWidth="1"/>
    <col min="12290" max="12290" width="53.33203125" style="2" customWidth="1"/>
    <col min="12291" max="12291" width="8.5" style="2" customWidth="1"/>
    <col min="12292" max="12293" width="9.6640625" style="2" customWidth="1"/>
    <col min="12294" max="12544" width="8.83203125" style="2"/>
    <col min="12545" max="12545" width="4.6640625" style="2" customWidth="1"/>
    <col min="12546" max="12546" width="53.33203125" style="2" customWidth="1"/>
    <col min="12547" max="12547" width="8.5" style="2" customWidth="1"/>
    <col min="12548" max="12549" width="9.6640625" style="2" customWidth="1"/>
    <col min="12550" max="12800" width="8.83203125" style="2"/>
    <col min="12801" max="12801" width="4.6640625" style="2" customWidth="1"/>
    <col min="12802" max="12802" width="53.33203125" style="2" customWidth="1"/>
    <col min="12803" max="12803" width="8.5" style="2" customWidth="1"/>
    <col min="12804" max="12805" width="9.6640625" style="2" customWidth="1"/>
    <col min="12806" max="13056" width="8.83203125" style="2"/>
    <col min="13057" max="13057" width="4.6640625" style="2" customWidth="1"/>
    <col min="13058" max="13058" width="53.33203125" style="2" customWidth="1"/>
    <col min="13059" max="13059" width="8.5" style="2" customWidth="1"/>
    <col min="13060" max="13061" width="9.6640625" style="2" customWidth="1"/>
    <col min="13062" max="13312" width="8.83203125" style="2"/>
    <col min="13313" max="13313" width="4.6640625" style="2" customWidth="1"/>
    <col min="13314" max="13314" width="53.33203125" style="2" customWidth="1"/>
    <col min="13315" max="13315" width="8.5" style="2" customWidth="1"/>
    <col min="13316" max="13317" width="9.6640625" style="2" customWidth="1"/>
    <col min="13318" max="13568" width="8.83203125" style="2"/>
    <col min="13569" max="13569" width="4.6640625" style="2" customWidth="1"/>
    <col min="13570" max="13570" width="53.33203125" style="2" customWidth="1"/>
    <col min="13571" max="13571" width="8.5" style="2" customWidth="1"/>
    <col min="13572" max="13573" width="9.6640625" style="2" customWidth="1"/>
    <col min="13574" max="13824" width="8.83203125" style="2"/>
    <col min="13825" max="13825" width="4.6640625" style="2" customWidth="1"/>
    <col min="13826" max="13826" width="53.33203125" style="2" customWidth="1"/>
    <col min="13827" max="13827" width="8.5" style="2" customWidth="1"/>
    <col min="13828" max="13829" width="9.6640625" style="2" customWidth="1"/>
    <col min="13830" max="14080" width="8.83203125" style="2"/>
    <col min="14081" max="14081" width="4.6640625" style="2" customWidth="1"/>
    <col min="14082" max="14082" width="53.33203125" style="2" customWidth="1"/>
    <col min="14083" max="14083" width="8.5" style="2" customWidth="1"/>
    <col min="14084" max="14085" width="9.6640625" style="2" customWidth="1"/>
    <col min="14086" max="14336" width="8.83203125" style="2"/>
    <col min="14337" max="14337" width="4.6640625" style="2" customWidth="1"/>
    <col min="14338" max="14338" width="53.33203125" style="2" customWidth="1"/>
    <col min="14339" max="14339" width="8.5" style="2" customWidth="1"/>
    <col min="14340" max="14341" width="9.6640625" style="2" customWidth="1"/>
    <col min="14342" max="14592" width="8.83203125" style="2"/>
    <col min="14593" max="14593" width="4.6640625" style="2" customWidth="1"/>
    <col min="14594" max="14594" width="53.33203125" style="2" customWidth="1"/>
    <col min="14595" max="14595" width="8.5" style="2" customWidth="1"/>
    <col min="14596" max="14597" width="9.6640625" style="2" customWidth="1"/>
    <col min="14598" max="14848" width="8.83203125" style="2"/>
    <col min="14849" max="14849" width="4.6640625" style="2" customWidth="1"/>
    <col min="14850" max="14850" width="53.33203125" style="2" customWidth="1"/>
    <col min="14851" max="14851" width="8.5" style="2" customWidth="1"/>
    <col min="14852" max="14853" width="9.6640625" style="2" customWidth="1"/>
    <col min="14854" max="15104" width="8.83203125" style="2"/>
    <col min="15105" max="15105" width="4.6640625" style="2" customWidth="1"/>
    <col min="15106" max="15106" width="53.33203125" style="2" customWidth="1"/>
    <col min="15107" max="15107" width="8.5" style="2" customWidth="1"/>
    <col min="15108" max="15109" width="9.6640625" style="2" customWidth="1"/>
    <col min="15110" max="15360" width="8.83203125" style="2"/>
    <col min="15361" max="15361" width="4.6640625" style="2" customWidth="1"/>
    <col min="15362" max="15362" width="53.33203125" style="2" customWidth="1"/>
    <col min="15363" max="15363" width="8.5" style="2" customWidth="1"/>
    <col min="15364" max="15365" width="9.6640625" style="2" customWidth="1"/>
    <col min="15366" max="15616" width="8.83203125" style="2"/>
    <col min="15617" max="15617" width="4.6640625" style="2" customWidth="1"/>
    <col min="15618" max="15618" width="53.33203125" style="2" customWidth="1"/>
    <col min="15619" max="15619" width="8.5" style="2" customWidth="1"/>
    <col min="15620" max="15621" width="9.6640625" style="2" customWidth="1"/>
    <col min="15622" max="15872" width="8.83203125" style="2"/>
    <col min="15873" max="15873" width="4.6640625" style="2" customWidth="1"/>
    <col min="15874" max="15874" width="53.33203125" style="2" customWidth="1"/>
    <col min="15875" max="15875" width="8.5" style="2" customWidth="1"/>
    <col min="15876" max="15877" width="9.6640625" style="2" customWidth="1"/>
    <col min="15878" max="16128" width="8.83203125" style="2"/>
    <col min="16129" max="16129" width="4.6640625" style="2" customWidth="1"/>
    <col min="16130" max="16130" width="53.33203125" style="2" customWidth="1"/>
    <col min="16131" max="16131" width="8.5" style="2" customWidth="1"/>
    <col min="16132" max="16133" width="9.6640625" style="2" customWidth="1"/>
    <col min="16134" max="16384" width="8.83203125" style="2"/>
  </cols>
  <sheetData>
    <row r="1" spans="1:5">
      <c r="A1" s="23" t="s">
        <v>126</v>
      </c>
      <c r="B1" s="9" t="s">
        <v>100</v>
      </c>
      <c r="C1" s="64"/>
      <c r="D1" s="65"/>
    </row>
    <row r="2" spans="1:5">
      <c r="A2" s="56"/>
      <c r="B2" s="57"/>
      <c r="C2" s="64"/>
      <c r="D2" s="65"/>
    </row>
    <row r="3" spans="1:5">
      <c r="A3" s="11" t="s">
        <v>109</v>
      </c>
      <c r="B3" s="11" t="s">
        <v>132</v>
      </c>
    </row>
    <row r="4" spans="1:5" ht="115.5" customHeight="1">
      <c r="A4" s="11"/>
      <c r="B4" s="135" t="s">
        <v>198</v>
      </c>
      <c r="C4" s="135"/>
      <c r="D4" s="135"/>
      <c r="E4" s="135"/>
    </row>
    <row r="6" spans="1:5">
      <c r="A6" s="25" t="s">
        <v>91</v>
      </c>
      <c r="B6" s="12" t="s">
        <v>199</v>
      </c>
      <c r="C6" s="68"/>
      <c r="D6" s="69"/>
    </row>
    <row r="7" spans="1:5">
      <c r="B7" s="13" t="s">
        <v>92</v>
      </c>
      <c r="C7" s="66">
        <v>7</v>
      </c>
      <c r="E7" s="17">
        <f>+C7*D7</f>
        <v>0</v>
      </c>
    </row>
    <row r="9" spans="1:5" ht="64.25" customHeight="1">
      <c r="A9" s="25" t="s">
        <v>93</v>
      </c>
      <c r="B9" s="12" t="s">
        <v>200</v>
      </c>
      <c r="C9" s="68"/>
    </row>
    <row r="10" spans="1:5">
      <c r="B10" s="13" t="s">
        <v>95</v>
      </c>
      <c r="C10" s="66">
        <v>12</v>
      </c>
      <c r="E10" s="17">
        <f>+C10*D10</f>
        <v>0</v>
      </c>
    </row>
    <row r="12" spans="1:5" ht="225">
      <c r="A12" s="25" t="s">
        <v>94</v>
      </c>
      <c r="B12" s="12" t="s">
        <v>201</v>
      </c>
      <c r="C12" s="68"/>
    </row>
    <row r="13" spans="1:5">
      <c r="B13" s="13" t="s">
        <v>202</v>
      </c>
      <c r="C13" s="66">
        <v>1</v>
      </c>
    </row>
    <row r="15" spans="1:5" ht="60">
      <c r="A15" s="25" t="s">
        <v>96</v>
      </c>
      <c r="B15" s="12" t="s">
        <v>203</v>
      </c>
      <c r="C15" s="68"/>
      <c r="D15" s="69"/>
    </row>
    <row r="16" spans="1:5">
      <c r="B16" s="13" t="s">
        <v>95</v>
      </c>
      <c r="C16" s="66">
        <v>260</v>
      </c>
      <c r="E16" s="17">
        <f>+C16*D16</f>
        <v>0</v>
      </c>
    </row>
    <row r="18" spans="1:6" ht="81.75" customHeight="1">
      <c r="A18" s="25" t="s">
        <v>145</v>
      </c>
      <c r="B18" s="12" t="s">
        <v>204</v>
      </c>
    </row>
    <row r="19" spans="1:6">
      <c r="B19" s="13" t="s">
        <v>95</v>
      </c>
      <c r="C19" s="66">
        <v>64</v>
      </c>
      <c r="E19" s="17">
        <f>+C19*D19</f>
        <v>0</v>
      </c>
    </row>
    <row r="21" spans="1:6">
      <c r="A21" s="25" t="s">
        <v>97</v>
      </c>
      <c r="B21" s="12" t="s">
        <v>205</v>
      </c>
      <c r="C21" s="68"/>
    </row>
    <row r="22" spans="1:6">
      <c r="B22" s="14" t="s">
        <v>95</v>
      </c>
      <c r="C22" s="68">
        <v>26</v>
      </c>
      <c r="E22" s="17">
        <f>+C22*D22</f>
        <v>0</v>
      </c>
    </row>
    <row r="24" spans="1:6" ht="75">
      <c r="A24" s="25" t="s">
        <v>98</v>
      </c>
      <c r="B24" s="12" t="s">
        <v>206</v>
      </c>
      <c r="C24" s="68"/>
    </row>
    <row r="25" spans="1:6">
      <c r="B25" s="13" t="s">
        <v>133</v>
      </c>
      <c r="C25" s="66">
        <v>21</v>
      </c>
      <c r="E25" s="17">
        <f>+C25*D25</f>
        <v>0</v>
      </c>
    </row>
    <row r="27" spans="1:6" ht="45">
      <c r="A27" s="25" t="s">
        <v>146</v>
      </c>
      <c r="B27" s="12" t="s">
        <v>207</v>
      </c>
      <c r="C27" s="68"/>
      <c r="D27" s="69"/>
      <c r="F27" s="4"/>
    </row>
    <row r="28" spans="1:6">
      <c r="B28" s="13" t="s">
        <v>95</v>
      </c>
      <c r="C28" s="66">
        <v>44</v>
      </c>
      <c r="E28" s="17">
        <f>+C28*D28</f>
        <v>0</v>
      </c>
    </row>
    <row r="30" spans="1:6" ht="90">
      <c r="A30" s="25" t="s">
        <v>147</v>
      </c>
      <c r="B30" s="59" t="s">
        <v>208</v>
      </c>
    </row>
    <row r="31" spans="1:6">
      <c r="B31" s="13" t="s">
        <v>129</v>
      </c>
      <c r="C31" s="66">
        <v>110</v>
      </c>
      <c r="E31" s="17">
        <f>+C31*D31</f>
        <v>0</v>
      </c>
    </row>
    <row r="33" spans="1:5" ht="30">
      <c r="A33" s="25" t="s">
        <v>87</v>
      </c>
      <c r="B33" s="12" t="s">
        <v>209</v>
      </c>
    </row>
    <row r="34" spans="1:5">
      <c r="B34" s="13" t="s">
        <v>129</v>
      </c>
      <c r="C34" s="66">
        <v>110</v>
      </c>
      <c r="E34" s="17">
        <f>+C34*D34</f>
        <v>0</v>
      </c>
    </row>
    <row r="36" spans="1:5" ht="75">
      <c r="A36" s="25" t="s">
        <v>88</v>
      </c>
      <c r="B36" s="12" t="s">
        <v>210</v>
      </c>
      <c r="C36" s="70"/>
    </row>
    <row r="37" spans="1:5">
      <c r="B37" s="13" t="s">
        <v>85</v>
      </c>
      <c r="C37" s="66">
        <v>16</v>
      </c>
      <c r="E37" s="17">
        <f>+C37*D37</f>
        <v>0</v>
      </c>
    </row>
    <row r="39" spans="1:5" ht="30">
      <c r="A39" s="25" t="s">
        <v>148</v>
      </c>
      <c r="B39" s="12" t="s">
        <v>211</v>
      </c>
      <c r="C39" s="68"/>
      <c r="D39" s="69"/>
    </row>
    <row r="40" spans="1:5">
      <c r="B40" s="13" t="s">
        <v>129</v>
      </c>
      <c r="C40" s="66">
        <v>372</v>
      </c>
      <c r="E40" s="17">
        <f>+C40*D40</f>
        <v>0</v>
      </c>
    </row>
    <row r="42" spans="1:5" ht="30.5" customHeight="1">
      <c r="A42" s="25" t="s">
        <v>89</v>
      </c>
      <c r="B42" s="12" t="s">
        <v>212</v>
      </c>
      <c r="C42" s="68"/>
      <c r="D42" s="69"/>
    </row>
    <row r="43" spans="1:5">
      <c r="B43" s="13" t="s">
        <v>129</v>
      </c>
      <c r="C43" s="66">
        <v>48</v>
      </c>
      <c r="E43" s="17">
        <f>+C43*D43</f>
        <v>0</v>
      </c>
    </row>
    <row r="45" spans="1:5" ht="45" customHeight="1">
      <c r="A45" s="25" t="s">
        <v>90</v>
      </c>
      <c r="B45" s="12" t="s">
        <v>213</v>
      </c>
      <c r="C45" s="70"/>
      <c r="D45" s="71"/>
    </row>
    <row r="46" spans="1:5">
      <c r="B46" s="13" t="s">
        <v>86</v>
      </c>
      <c r="C46" s="66">
        <v>120</v>
      </c>
      <c r="E46" s="17">
        <f>+C46*D46</f>
        <v>0</v>
      </c>
    </row>
    <row r="48" spans="1:5">
      <c r="A48" s="72" t="s">
        <v>214</v>
      </c>
      <c r="B48" s="28"/>
      <c r="C48" s="73"/>
      <c r="D48" s="74"/>
      <c r="E48" s="75">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34"/>
  <sheetViews>
    <sheetView view="pageLayout" topLeftCell="A14" zoomScaleNormal="110" zoomScaleSheetLayoutView="100" zoomScalePageLayoutView="110" workbookViewId="0">
      <selection activeCell="B29" sqref="B29"/>
    </sheetView>
  </sheetViews>
  <sheetFormatPr baseColWidth="10" defaultColWidth="8.83203125" defaultRowHeight="15" x14ac:dyDescent="0"/>
  <cols>
    <col min="1" max="1" width="4.664062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7"/>
      <c r="D1" s="76"/>
    </row>
    <row r="2" spans="1:5">
      <c r="A2" s="23" t="s">
        <v>84</v>
      </c>
      <c r="B2" s="23" t="s">
        <v>215</v>
      </c>
    </row>
    <row r="3" spans="1:5" ht="149.25" customHeight="1">
      <c r="A3" s="23"/>
      <c r="B3" s="136" t="s">
        <v>216</v>
      </c>
      <c r="C3" s="136"/>
      <c r="D3" s="136"/>
      <c r="E3" s="136"/>
    </row>
    <row r="4" spans="1:5">
      <c r="C4" s="10"/>
    </row>
    <row r="5" spans="1:5">
      <c r="A5" s="25" t="s">
        <v>79</v>
      </c>
      <c r="B5" s="78" t="s">
        <v>217</v>
      </c>
      <c r="C5" s="10"/>
      <c r="D5" s="79"/>
      <c r="E5" s="80"/>
    </row>
    <row r="6" spans="1:5">
      <c r="B6" s="81" t="s">
        <v>129</v>
      </c>
      <c r="C6" s="10">
        <v>78</v>
      </c>
      <c r="D6" s="79"/>
      <c r="E6" s="80">
        <f>+C6*D6</f>
        <v>0</v>
      </c>
    </row>
    <row r="7" spans="1:5">
      <c r="C7" s="10"/>
    </row>
    <row r="8" spans="1:5" ht="30">
      <c r="A8" s="82" t="s">
        <v>80</v>
      </c>
      <c r="B8" s="83" t="s">
        <v>218</v>
      </c>
      <c r="C8" s="10"/>
      <c r="D8" s="79"/>
      <c r="E8" s="80"/>
    </row>
    <row r="9" spans="1:5">
      <c r="A9" s="82"/>
      <c r="B9" s="81" t="s">
        <v>129</v>
      </c>
      <c r="C9" s="10">
        <v>26</v>
      </c>
      <c r="D9" s="79"/>
      <c r="E9" s="80">
        <f>+C9*D9</f>
        <v>0</v>
      </c>
    </row>
    <row r="10" spans="1:5">
      <c r="C10" s="10"/>
    </row>
    <row r="11" spans="1:5" ht="45">
      <c r="A11" s="25" t="s">
        <v>81</v>
      </c>
      <c r="B11" s="12" t="s">
        <v>219</v>
      </c>
      <c r="C11" s="10"/>
    </row>
    <row r="12" spans="1:5">
      <c r="B12" s="13" t="s">
        <v>129</v>
      </c>
      <c r="C12" s="10">
        <v>1004.2</v>
      </c>
      <c r="E12" s="17">
        <f>+C12*D12</f>
        <v>0</v>
      </c>
    </row>
    <row r="13" spans="1:5">
      <c r="C13" s="10"/>
    </row>
    <row r="14" spans="1:5" ht="60">
      <c r="A14" s="25" t="s">
        <v>149</v>
      </c>
      <c r="B14" s="12" t="s">
        <v>220</v>
      </c>
      <c r="C14" s="10"/>
    </row>
    <row r="15" spans="1:5">
      <c r="B15" s="13" t="s">
        <v>129</v>
      </c>
      <c r="C15" s="10">
        <v>26</v>
      </c>
      <c r="E15" s="17">
        <f>+C15*D15</f>
        <v>0</v>
      </c>
    </row>
    <row r="16" spans="1:5">
      <c r="C16" s="10"/>
    </row>
    <row r="17" spans="1:7" ht="24.5" customHeight="1">
      <c r="A17" s="82" t="s">
        <v>82</v>
      </c>
      <c r="B17" s="78" t="s">
        <v>221</v>
      </c>
      <c r="C17" s="109"/>
      <c r="D17" s="84"/>
      <c r="E17" s="80"/>
      <c r="F17" s="5"/>
      <c r="G17" s="3"/>
    </row>
    <row r="18" spans="1:7">
      <c r="A18" s="82"/>
      <c r="B18" s="81" t="s">
        <v>129</v>
      </c>
      <c r="C18" s="10">
        <v>37.799999999999997</v>
      </c>
      <c r="D18" s="79"/>
      <c r="E18" s="80">
        <f>+C18*D18</f>
        <v>0</v>
      </c>
    </row>
    <row r="19" spans="1:7">
      <c r="A19" s="82"/>
      <c r="B19" s="85"/>
      <c r="C19" s="10"/>
      <c r="D19" s="79"/>
      <c r="E19" s="80"/>
    </row>
    <row r="20" spans="1:7" ht="45">
      <c r="A20" s="82" t="s">
        <v>150</v>
      </c>
      <c r="B20" s="78" t="s">
        <v>222</v>
      </c>
      <c r="C20" s="10"/>
      <c r="D20" s="79"/>
      <c r="E20" s="80"/>
    </row>
    <row r="21" spans="1:7">
      <c r="A21" s="82"/>
      <c r="B21" s="81" t="s">
        <v>129</v>
      </c>
      <c r="C21" s="10">
        <v>228</v>
      </c>
      <c r="D21" s="79"/>
      <c r="E21" s="80">
        <f>+C21*D21</f>
        <v>0</v>
      </c>
    </row>
    <row r="22" spans="1:7">
      <c r="A22" s="82"/>
      <c r="B22" s="85"/>
      <c r="C22" s="10"/>
      <c r="D22" s="79"/>
      <c r="E22" s="80"/>
    </row>
    <row r="23" spans="1:7" ht="30">
      <c r="A23" s="82" t="s">
        <v>151</v>
      </c>
      <c r="B23" s="78" t="s">
        <v>223</v>
      </c>
      <c r="C23" s="91"/>
      <c r="D23" s="84"/>
      <c r="E23" s="80"/>
      <c r="F23" s="3"/>
    </row>
    <row r="24" spans="1:7">
      <c r="A24" s="82"/>
      <c r="B24" s="81" t="s">
        <v>133</v>
      </c>
      <c r="C24" s="10">
        <v>34</v>
      </c>
      <c r="D24" s="79"/>
      <c r="E24" s="80">
        <f>+C24*D24</f>
        <v>0</v>
      </c>
    </row>
    <row r="25" spans="1:7">
      <c r="C25" s="10"/>
    </row>
    <row r="26" spans="1:7" ht="47.5" customHeight="1">
      <c r="A26" s="25" t="s">
        <v>83</v>
      </c>
      <c r="B26" s="12" t="s">
        <v>224</v>
      </c>
      <c r="C26" s="91"/>
      <c r="D26" s="86"/>
    </row>
    <row r="27" spans="1:7">
      <c r="B27" s="13" t="s">
        <v>85</v>
      </c>
      <c r="C27" s="10">
        <v>4</v>
      </c>
      <c r="E27" s="17">
        <f>+C27*D27</f>
        <v>0</v>
      </c>
    </row>
    <row r="28" spans="1:7">
      <c r="B28" s="13"/>
      <c r="C28" s="10"/>
    </row>
    <row r="29" spans="1:7" ht="45">
      <c r="A29" s="25" t="s">
        <v>225</v>
      </c>
      <c r="B29" s="12" t="s">
        <v>227</v>
      </c>
      <c r="C29" s="91"/>
      <c r="D29" s="86"/>
    </row>
    <row r="30" spans="1:7">
      <c r="B30" s="13" t="s">
        <v>129</v>
      </c>
      <c r="C30" s="10">
        <v>550</v>
      </c>
      <c r="E30" s="17">
        <f>+C30*D30</f>
        <v>0</v>
      </c>
    </row>
    <row r="31" spans="1:7" ht="30">
      <c r="A31" s="25" t="s">
        <v>226</v>
      </c>
      <c r="B31" s="94" t="s">
        <v>228</v>
      </c>
      <c r="C31" s="111"/>
      <c r="D31" s="86"/>
    </row>
    <row r="32" spans="1:7">
      <c r="B32" s="13" t="s">
        <v>129</v>
      </c>
      <c r="C32" s="10">
        <v>540</v>
      </c>
      <c r="E32" s="17">
        <f>+C32*D32</f>
        <v>0</v>
      </c>
    </row>
    <row r="33" spans="1:5">
      <c r="E33" s="18"/>
    </row>
    <row r="34" spans="1:5">
      <c r="A34" s="32" t="s">
        <v>229</v>
      </c>
      <c r="B34" s="16"/>
      <c r="C34" s="22"/>
      <c r="D34" s="87"/>
      <c r="E34" s="17">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E42"/>
  <sheetViews>
    <sheetView view="pageLayout" topLeftCell="A27" zoomScale="150" zoomScaleNormal="110" zoomScalePageLayoutView="110" workbookViewId="0">
      <selection activeCell="E43" sqref="E43"/>
    </sheetView>
  </sheetViews>
  <sheetFormatPr baseColWidth="10" defaultColWidth="8.83203125" defaultRowHeight="15" x14ac:dyDescent="0"/>
  <cols>
    <col min="1" max="1" width="4.6640625" style="25" customWidth="1"/>
    <col min="2" max="2" width="49.5" style="15" customWidth="1"/>
    <col min="3" max="3" width="11.5" style="10" bestFit="1" customWidth="1"/>
    <col min="4" max="4" width="9" style="17" bestFit="1" customWidth="1"/>
    <col min="5" max="5" width="13.6640625" style="17" customWidth="1"/>
    <col min="6" max="256" width="8.83203125" style="2"/>
    <col min="257" max="257" width="4.6640625" style="2" customWidth="1"/>
    <col min="258" max="258" width="53.33203125" style="2" customWidth="1"/>
    <col min="259" max="512" width="8.83203125" style="2"/>
    <col min="513" max="513" width="4.6640625" style="2" customWidth="1"/>
    <col min="514" max="514" width="53.33203125" style="2" customWidth="1"/>
    <col min="515" max="768" width="8.83203125" style="2"/>
    <col min="769" max="769" width="4.6640625" style="2" customWidth="1"/>
    <col min="770" max="770" width="53.33203125" style="2" customWidth="1"/>
    <col min="771" max="1024" width="8.83203125" style="2"/>
    <col min="1025" max="1025" width="4.6640625" style="2" customWidth="1"/>
    <col min="1026" max="1026" width="53.33203125" style="2" customWidth="1"/>
    <col min="1027" max="1280" width="8.83203125" style="2"/>
    <col min="1281" max="1281" width="4.6640625" style="2" customWidth="1"/>
    <col min="1282" max="1282" width="53.33203125" style="2" customWidth="1"/>
    <col min="1283" max="1536" width="8.83203125" style="2"/>
    <col min="1537" max="1537" width="4.6640625" style="2" customWidth="1"/>
    <col min="1538" max="1538" width="53.33203125" style="2" customWidth="1"/>
    <col min="1539" max="1792" width="8.83203125" style="2"/>
    <col min="1793" max="1793" width="4.6640625" style="2" customWidth="1"/>
    <col min="1794" max="1794" width="53.33203125" style="2" customWidth="1"/>
    <col min="1795" max="2048" width="8.83203125" style="2"/>
    <col min="2049" max="2049" width="4.6640625" style="2" customWidth="1"/>
    <col min="2050" max="2050" width="53.33203125" style="2" customWidth="1"/>
    <col min="2051" max="2304" width="8.83203125" style="2"/>
    <col min="2305" max="2305" width="4.6640625" style="2" customWidth="1"/>
    <col min="2306" max="2306" width="53.33203125" style="2" customWidth="1"/>
    <col min="2307" max="2560" width="8.83203125" style="2"/>
    <col min="2561" max="2561" width="4.6640625" style="2" customWidth="1"/>
    <col min="2562" max="2562" width="53.33203125" style="2" customWidth="1"/>
    <col min="2563" max="2816" width="8.83203125" style="2"/>
    <col min="2817" max="2817" width="4.6640625" style="2" customWidth="1"/>
    <col min="2818" max="2818" width="53.33203125" style="2" customWidth="1"/>
    <col min="2819" max="3072" width="8.83203125" style="2"/>
    <col min="3073" max="3073" width="4.6640625" style="2" customWidth="1"/>
    <col min="3074" max="3074" width="53.33203125" style="2" customWidth="1"/>
    <col min="3075" max="3328" width="8.83203125" style="2"/>
    <col min="3329" max="3329" width="4.6640625" style="2" customWidth="1"/>
    <col min="3330" max="3330" width="53.33203125" style="2" customWidth="1"/>
    <col min="3331" max="3584" width="8.83203125" style="2"/>
    <col min="3585" max="3585" width="4.6640625" style="2" customWidth="1"/>
    <col min="3586" max="3586" width="53.33203125" style="2" customWidth="1"/>
    <col min="3587" max="3840" width="8.83203125" style="2"/>
    <col min="3841" max="3841" width="4.6640625" style="2" customWidth="1"/>
    <col min="3842" max="3842" width="53.33203125" style="2" customWidth="1"/>
    <col min="3843" max="4096" width="8.83203125" style="2"/>
    <col min="4097" max="4097" width="4.6640625" style="2" customWidth="1"/>
    <col min="4098" max="4098" width="53.33203125" style="2" customWidth="1"/>
    <col min="4099" max="4352" width="8.83203125" style="2"/>
    <col min="4353" max="4353" width="4.6640625" style="2" customWidth="1"/>
    <col min="4354" max="4354" width="53.33203125" style="2" customWidth="1"/>
    <col min="4355" max="4608" width="8.83203125" style="2"/>
    <col min="4609" max="4609" width="4.6640625" style="2" customWidth="1"/>
    <col min="4610" max="4610" width="53.33203125" style="2" customWidth="1"/>
    <col min="4611" max="4864" width="8.83203125" style="2"/>
    <col min="4865" max="4865" width="4.6640625" style="2" customWidth="1"/>
    <col min="4866" max="4866" width="53.33203125" style="2" customWidth="1"/>
    <col min="4867" max="5120" width="8.83203125" style="2"/>
    <col min="5121" max="5121" width="4.6640625" style="2" customWidth="1"/>
    <col min="5122" max="5122" width="53.33203125" style="2" customWidth="1"/>
    <col min="5123" max="5376" width="8.83203125" style="2"/>
    <col min="5377" max="5377" width="4.6640625" style="2" customWidth="1"/>
    <col min="5378" max="5378" width="53.33203125" style="2" customWidth="1"/>
    <col min="5379" max="5632" width="8.83203125" style="2"/>
    <col min="5633" max="5633" width="4.6640625" style="2" customWidth="1"/>
    <col min="5634" max="5634" width="53.33203125" style="2" customWidth="1"/>
    <col min="5635" max="5888" width="8.83203125" style="2"/>
    <col min="5889" max="5889" width="4.6640625" style="2" customWidth="1"/>
    <col min="5890" max="5890" width="53.33203125" style="2" customWidth="1"/>
    <col min="5891" max="6144" width="8.83203125" style="2"/>
    <col min="6145" max="6145" width="4.6640625" style="2" customWidth="1"/>
    <col min="6146" max="6146" width="53.33203125" style="2" customWidth="1"/>
    <col min="6147" max="6400" width="8.83203125" style="2"/>
    <col min="6401" max="6401" width="4.6640625" style="2" customWidth="1"/>
    <col min="6402" max="6402" width="53.33203125" style="2" customWidth="1"/>
    <col min="6403" max="6656" width="8.83203125" style="2"/>
    <col min="6657" max="6657" width="4.6640625" style="2" customWidth="1"/>
    <col min="6658" max="6658" width="53.33203125" style="2" customWidth="1"/>
    <col min="6659" max="6912" width="8.83203125" style="2"/>
    <col min="6913" max="6913" width="4.6640625" style="2" customWidth="1"/>
    <col min="6914" max="6914" width="53.33203125" style="2" customWidth="1"/>
    <col min="6915" max="7168" width="8.83203125" style="2"/>
    <col min="7169" max="7169" width="4.6640625" style="2" customWidth="1"/>
    <col min="7170" max="7170" width="53.33203125" style="2" customWidth="1"/>
    <col min="7171" max="7424" width="8.83203125" style="2"/>
    <col min="7425" max="7425" width="4.6640625" style="2" customWidth="1"/>
    <col min="7426" max="7426" width="53.33203125" style="2" customWidth="1"/>
    <col min="7427" max="7680" width="8.83203125" style="2"/>
    <col min="7681" max="7681" width="4.6640625" style="2" customWidth="1"/>
    <col min="7682" max="7682" width="53.33203125" style="2" customWidth="1"/>
    <col min="7683" max="7936" width="8.83203125" style="2"/>
    <col min="7937" max="7937" width="4.6640625" style="2" customWidth="1"/>
    <col min="7938" max="7938" width="53.33203125" style="2" customWidth="1"/>
    <col min="7939" max="8192" width="8.83203125" style="2"/>
    <col min="8193" max="8193" width="4.6640625" style="2" customWidth="1"/>
    <col min="8194" max="8194" width="53.33203125" style="2" customWidth="1"/>
    <col min="8195" max="8448" width="8.83203125" style="2"/>
    <col min="8449" max="8449" width="4.6640625" style="2" customWidth="1"/>
    <col min="8450" max="8450" width="53.33203125" style="2" customWidth="1"/>
    <col min="8451" max="8704" width="8.83203125" style="2"/>
    <col min="8705" max="8705" width="4.6640625" style="2" customWidth="1"/>
    <col min="8706" max="8706" width="53.33203125" style="2" customWidth="1"/>
    <col min="8707" max="8960" width="8.83203125" style="2"/>
    <col min="8961" max="8961" width="4.6640625" style="2" customWidth="1"/>
    <col min="8962" max="8962" width="53.33203125" style="2" customWidth="1"/>
    <col min="8963" max="9216" width="8.83203125" style="2"/>
    <col min="9217" max="9217" width="4.6640625" style="2" customWidth="1"/>
    <col min="9218" max="9218" width="53.33203125" style="2" customWidth="1"/>
    <col min="9219" max="9472" width="8.83203125" style="2"/>
    <col min="9473" max="9473" width="4.6640625" style="2" customWidth="1"/>
    <col min="9474" max="9474" width="53.33203125" style="2" customWidth="1"/>
    <col min="9475" max="9728" width="8.83203125" style="2"/>
    <col min="9729" max="9729" width="4.6640625" style="2" customWidth="1"/>
    <col min="9730" max="9730" width="53.33203125" style="2" customWidth="1"/>
    <col min="9731" max="9984" width="8.83203125" style="2"/>
    <col min="9985" max="9985" width="4.6640625" style="2" customWidth="1"/>
    <col min="9986" max="9986" width="53.33203125" style="2" customWidth="1"/>
    <col min="9987" max="10240" width="8.83203125" style="2"/>
    <col min="10241" max="10241" width="4.6640625" style="2" customWidth="1"/>
    <col min="10242" max="10242" width="53.33203125" style="2" customWidth="1"/>
    <col min="10243" max="10496" width="8.83203125" style="2"/>
    <col min="10497" max="10497" width="4.6640625" style="2" customWidth="1"/>
    <col min="10498" max="10498" width="53.33203125" style="2" customWidth="1"/>
    <col min="10499" max="10752" width="8.83203125" style="2"/>
    <col min="10753" max="10753" width="4.6640625" style="2" customWidth="1"/>
    <col min="10754" max="10754" width="53.33203125" style="2" customWidth="1"/>
    <col min="10755" max="11008" width="8.83203125" style="2"/>
    <col min="11009" max="11009" width="4.6640625" style="2" customWidth="1"/>
    <col min="11010" max="11010" width="53.33203125" style="2" customWidth="1"/>
    <col min="11011" max="11264" width="8.83203125" style="2"/>
    <col min="11265" max="11265" width="4.6640625" style="2" customWidth="1"/>
    <col min="11266" max="11266" width="53.33203125" style="2" customWidth="1"/>
    <col min="11267" max="11520" width="8.83203125" style="2"/>
    <col min="11521" max="11521" width="4.6640625" style="2" customWidth="1"/>
    <col min="11522" max="11522" width="53.33203125" style="2" customWidth="1"/>
    <col min="11523" max="11776" width="8.83203125" style="2"/>
    <col min="11777" max="11777" width="4.6640625" style="2" customWidth="1"/>
    <col min="11778" max="11778" width="53.33203125" style="2" customWidth="1"/>
    <col min="11779" max="12032" width="8.83203125" style="2"/>
    <col min="12033" max="12033" width="4.6640625" style="2" customWidth="1"/>
    <col min="12034" max="12034" width="53.33203125" style="2" customWidth="1"/>
    <col min="12035" max="12288" width="8.83203125" style="2"/>
    <col min="12289" max="12289" width="4.6640625" style="2" customWidth="1"/>
    <col min="12290" max="12290" width="53.33203125" style="2" customWidth="1"/>
    <col min="12291" max="12544" width="8.83203125" style="2"/>
    <col min="12545" max="12545" width="4.6640625" style="2" customWidth="1"/>
    <col min="12546" max="12546" width="53.33203125" style="2" customWidth="1"/>
    <col min="12547" max="12800" width="8.83203125" style="2"/>
    <col min="12801" max="12801" width="4.6640625" style="2" customWidth="1"/>
    <col min="12802" max="12802" width="53.33203125" style="2" customWidth="1"/>
    <col min="12803" max="13056" width="8.83203125" style="2"/>
    <col min="13057" max="13057" width="4.6640625" style="2" customWidth="1"/>
    <col min="13058" max="13058" width="53.33203125" style="2" customWidth="1"/>
    <col min="13059" max="13312" width="8.83203125" style="2"/>
    <col min="13313" max="13313" width="4.6640625" style="2" customWidth="1"/>
    <col min="13314" max="13314" width="53.33203125" style="2" customWidth="1"/>
    <col min="13315" max="13568" width="8.83203125" style="2"/>
    <col min="13569" max="13569" width="4.6640625" style="2" customWidth="1"/>
    <col min="13570" max="13570" width="53.33203125" style="2" customWidth="1"/>
    <col min="13571" max="13824" width="8.83203125" style="2"/>
    <col min="13825" max="13825" width="4.6640625" style="2" customWidth="1"/>
    <col min="13826" max="13826" width="53.33203125" style="2" customWidth="1"/>
    <col min="13827" max="14080" width="8.83203125" style="2"/>
    <col min="14081" max="14081" width="4.6640625" style="2" customWidth="1"/>
    <col min="14082" max="14082" width="53.33203125" style="2" customWidth="1"/>
    <col min="14083" max="14336" width="8.83203125" style="2"/>
    <col min="14337" max="14337" width="4.6640625" style="2" customWidth="1"/>
    <col min="14338" max="14338" width="53.33203125" style="2" customWidth="1"/>
    <col min="14339" max="14592" width="8.83203125" style="2"/>
    <col min="14593" max="14593" width="4.6640625" style="2" customWidth="1"/>
    <col min="14594" max="14594" width="53.33203125" style="2" customWidth="1"/>
    <col min="14595" max="14848" width="8.83203125" style="2"/>
    <col min="14849" max="14849" width="4.6640625" style="2" customWidth="1"/>
    <col min="14850" max="14850" width="53.33203125" style="2" customWidth="1"/>
    <col min="14851" max="15104" width="8.83203125" style="2"/>
    <col min="15105" max="15105" width="4.6640625" style="2" customWidth="1"/>
    <col min="15106" max="15106" width="53.33203125" style="2" customWidth="1"/>
    <col min="15107" max="15360" width="8.83203125" style="2"/>
    <col min="15361" max="15361" width="4.6640625" style="2" customWidth="1"/>
    <col min="15362" max="15362" width="53.33203125" style="2" customWidth="1"/>
    <col min="15363" max="15616" width="8.83203125" style="2"/>
    <col min="15617" max="15617" width="4.6640625" style="2" customWidth="1"/>
    <col min="15618" max="15618" width="53.33203125" style="2" customWidth="1"/>
    <col min="15619" max="15872" width="8.83203125" style="2"/>
    <col min="15873" max="15873" width="4.6640625" style="2" customWidth="1"/>
    <col min="15874" max="15874" width="53.33203125" style="2" customWidth="1"/>
    <col min="15875" max="16128" width="8.83203125" style="2"/>
    <col min="16129" max="16129" width="4.6640625" style="2" customWidth="1"/>
    <col min="16130" max="16130" width="53.33203125" style="2" customWidth="1"/>
    <col min="16131" max="16384" width="8.83203125" style="2"/>
  </cols>
  <sheetData>
    <row r="1" spans="1:5">
      <c r="A1" s="23" t="s">
        <v>126</v>
      </c>
      <c r="B1" s="9" t="s">
        <v>100</v>
      </c>
      <c r="C1" s="77"/>
      <c r="D1" s="55"/>
    </row>
    <row r="2" spans="1:5">
      <c r="A2" s="56"/>
      <c r="B2" s="57"/>
      <c r="C2" s="77"/>
      <c r="D2" s="55"/>
    </row>
    <row r="3" spans="1:5">
      <c r="A3" s="23" t="s">
        <v>74</v>
      </c>
      <c r="B3" s="11" t="s">
        <v>233</v>
      </c>
    </row>
    <row r="4" spans="1:5" ht="248.25" customHeight="1">
      <c r="A4" s="23"/>
      <c r="B4" s="136" t="s">
        <v>230</v>
      </c>
      <c r="C4" s="137"/>
      <c r="D4" s="137"/>
      <c r="E4" s="137"/>
    </row>
    <row r="6" spans="1:5" ht="45">
      <c r="A6" s="25" t="s">
        <v>75</v>
      </c>
      <c r="B6" s="59" t="s">
        <v>231</v>
      </c>
    </row>
    <row r="7" spans="1:5">
      <c r="B7" s="13" t="s">
        <v>95</v>
      </c>
      <c r="C7" s="10">
        <v>24.4</v>
      </c>
      <c r="E7" s="17">
        <f>+D7*C7</f>
        <v>0</v>
      </c>
    </row>
    <row r="9" spans="1:5" ht="30">
      <c r="A9" s="25" t="s">
        <v>76</v>
      </c>
      <c r="B9" s="59" t="s">
        <v>232</v>
      </c>
    </row>
    <row r="10" spans="1:5">
      <c r="B10" s="13" t="s">
        <v>95</v>
      </c>
      <c r="C10" s="10">
        <v>37</v>
      </c>
      <c r="E10" s="17">
        <f>+D10*C10</f>
        <v>0</v>
      </c>
    </row>
    <row r="12" spans="1:5" ht="90">
      <c r="A12" s="82" t="s">
        <v>77</v>
      </c>
      <c r="B12" s="78" t="s">
        <v>234</v>
      </c>
      <c r="C12" s="89"/>
      <c r="D12" s="80"/>
      <c r="E12" s="80"/>
    </row>
    <row r="13" spans="1:5">
      <c r="A13" s="82"/>
      <c r="B13" s="88" t="s">
        <v>95</v>
      </c>
      <c r="C13" s="10">
        <v>68.2</v>
      </c>
      <c r="D13" s="80"/>
      <c r="E13" s="80">
        <f>+D13*C13</f>
        <v>0</v>
      </c>
    </row>
    <row r="15" spans="1:5" ht="30">
      <c r="A15" s="25" t="s">
        <v>153</v>
      </c>
      <c r="B15" s="12" t="s">
        <v>235</v>
      </c>
    </row>
    <row r="16" spans="1:5">
      <c r="B16" s="13" t="s">
        <v>95</v>
      </c>
      <c r="C16" s="10">
        <v>124</v>
      </c>
      <c r="E16" s="17">
        <f>+D16*C16</f>
        <v>0</v>
      </c>
    </row>
    <row r="18" spans="1:5" ht="30">
      <c r="A18" s="25" t="s">
        <v>152</v>
      </c>
      <c r="B18" s="59" t="s">
        <v>236</v>
      </c>
      <c r="C18" s="40"/>
    </row>
    <row r="19" spans="1:5">
      <c r="B19" s="13" t="s">
        <v>95</v>
      </c>
      <c r="C19" s="10">
        <v>6</v>
      </c>
      <c r="E19" s="17">
        <f>+D19*C19</f>
        <v>0</v>
      </c>
    </row>
    <row r="21" spans="1:5" ht="30">
      <c r="A21" s="25" t="s">
        <v>78</v>
      </c>
      <c r="B21" s="59" t="s">
        <v>237</v>
      </c>
    </row>
    <row r="22" spans="1:5">
      <c r="B22" s="13" t="s">
        <v>129</v>
      </c>
      <c r="C22" s="10">
        <v>8</v>
      </c>
      <c r="E22" s="17">
        <f>+D22*C22</f>
        <v>0</v>
      </c>
    </row>
    <row r="24" spans="1:5" ht="45">
      <c r="A24" s="25" t="s">
        <v>69</v>
      </c>
      <c r="B24" s="12" t="s">
        <v>238</v>
      </c>
      <c r="C24" s="89"/>
      <c r="D24" s="60"/>
    </row>
    <row r="25" spans="1:5">
      <c r="B25" s="13" t="s">
        <v>129</v>
      </c>
      <c r="C25" s="10">
        <v>8</v>
      </c>
      <c r="E25" s="17">
        <f>+D25*C25</f>
        <v>0</v>
      </c>
    </row>
    <row r="27" spans="1:5" ht="33" customHeight="1">
      <c r="A27" s="25" t="s">
        <v>70</v>
      </c>
      <c r="B27" s="12" t="s">
        <v>241</v>
      </c>
      <c r="C27" s="89"/>
      <c r="D27" s="60"/>
    </row>
    <row r="28" spans="1:5">
      <c r="B28" s="13" t="s">
        <v>95</v>
      </c>
      <c r="C28" s="10">
        <v>12.8</v>
      </c>
      <c r="E28" s="17">
        <f>+D28*C28</f>
        <v>0</v>
      </c>
    </row>
    <row r="30" spans="1:5" ht="65.25" customHeight="1">
      <c r="A30" s="25" t="s">
        <v>71</v>
      </c>
      <c r="B30" s="12" t="s">
        <v>242</v>
      </c>
      <c r="C30" s="40"/>
    </row>
    <row r="31" spans="1:5">
      <c r="B31" s="13" t="s">
        <v>243</v>
      </c>
      <c r="C31" s="10">
        <v>17600</v>
      </c>
      <c r="E31" s="17">
        <f>+D31*C31</f>
        <v>0</v>
      </c>
    </row>
    <row r="32" spans="1:5">
      <c r="B32" s="13"/>
    </row>
    <row r="33" spans="1:5" ht="75">
      <c r="A33" s="25" t="s">
        <v>239</v>
      </c>
      <c r="B33" s="59" t="s">
        <v>244</v>
      </c>
      <c r="C33" s="40"/>
    </row>
    <row r="34" spans="1:5">
      <c r="B34" s="13" t="s">
        <v>243</v>
      </c>
      <c r="C34" s="10">
        <v>17800</v>
      </c>
      <c r="E34" s="17">
        <f>+D34*C34</f>
        <v>0</v>
      </c>
    </row>
    <row r="35" spans="1:5">
      <c r="B35" s="13"/>
    </row>
    <row r="36" spans="1:5" ht="75">
      <c r="A36" s="25" t="s">
        <v>240</v>
      </c>
      <c r="B36" s="59" t="s">
        <v>245</v>
      </c>
      <c r="C36" s="40"/>
    </row>
    <row r="37" spans="1:5">
      <c r="B37" s="13" t="s">
        <v>133</v>
      </c>
      <c r="C37" s="10">
        <v>4</v>
      </c>
      <c r="E37" s="17">
        <f>+D37*C37</f>
        <v>0</v>
      </c>
    </row>
    <row r="38" spans="1:5">
      <c r="B38" s="13"/>
    </row>
    <row r="39" spans="1:5" ht="60">
      <c r="A39" s="25" t="s">
        <v>246</v>
      </c>
      <c r="B39" s="59" t="s">
        <v>247</v>
      </c>
      <c r="C39" s="40"/>
    </row>
    <row r="40" spans="1:5">
      <c r="B40" s="13" t="s">
        <v>85</v>
      </c>
      <c r="C40" s="10">
        <v>14</v>
      </c>
      <c r="E40" s="17">
        <f>+D40*C40</f>
        <v>0</v>
      </c>
    </row>
    <row r="42" spans="1:5">
      <c r="A42" s="72" t="s">
        <v>248</v>
      </c>
      <c r="B42" s="28"/>
      <c r="C42" s="53"/>
      <c r="D42" s="75"/>
      <c r="E42" s="90">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108"/>
  <sheetViews>
    <sheetView view="pageLayout" topLeftCell="A95" zoomScaleNormal="110" zoomScaleSheetLayoutView="100" zoomScalePageLayoutView="110" workbookViewId="0">
      <selection activeCell="C106" sqref="C106"/>
    </sheetView>
  </sheetViews>
  <sheetFormatPr baseColWidth="10" defaultColWidth="8.83203125" defaultRowHeight="15" x14ac:dyDescent="0"/>
  <cols>
    <col min="1" max="1" width="4.664062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7"/>
      <c r="D1" s="76"/>
    </row>
    <row r="2" spans="1:5">
      <c r="A2" s="23" t="s">
        <v>113</v>
      </c>
      <c r="B2" s="23" t="s">
        <v>72</v>
      </c>
    </row>
    <row r="3" spans="1:5" ht="38.25" customHeight="1">
      <c r="A3" s="23"/>
      <c r="B3" s="136" t="s">
        <v>250</v>
      </c>
      <c r="C3" s="136"/>
      <c r="D3" s="136"/>
      <c r="E3" s="136"/>
    </row>
    <row r="4" spans="1:5">
      <c r="C4" s="10"/>
    </row>
    <row r="5" spans="1:5" ht="60">
      <c r="A5" s="25" t="s">
        <v>73</v>
      </c>
      <c r="B5" s="78" t="s">
        <v>249</v>
      </c>
      <c r="C5" s="10"/>
      <c r="D5" s="79"/>
      <c r="E5" s="80"/>
    </row>
    <row r="6" spans="1:5">
      <c r="B6" s="81" t="s">
        <v>129</v>
      </c>
      <c r="C6" s="10">
        <v>264</v>
      </c>
      <c r="D6" s="79"/>
      <c r="E6" s="80">
        <f>+C6*D6</f>
        <v>0</v>
      </c>
    </row>
    <row r="7" spans="1:5">
      <c r="C7" s="10"/>
    </row>
    <row r="8" spans="1:5" ht="105">
      <c r="A8" s="82" t="s">
        <v>154</v>
      </c>
      <c r="B8" s="83" t="s">
        <v>251</v>
      </c>
      <c r="C8" s="10"/>
      <c r="D8" s="79"/>
      <c r="E8" s="80"/>
    </row>
    <row r="9" spans="1:5">
      <c r="A9" s="82"/>
      <c r="B9" s="81" t="s">
        <v>129</v>
      </c>
      <c r="C9" s="10">
        <v>36</v>
      </c>
      <c r="D9" s="79"/>
      <c r="E9" s="80">
        <f>+C9*D9</f>
        <v>0</v>
      </c>
    </row>
    <row r="10" spans="1:5">
      <c r="C10" s="10"/>
    </row>
    <row r="11" spans="1:5" ht="45">
      <c r="A11" s="25" t="s">
        <v>155</v>
      </c>
      <c r="B11" s="12" t="s">
        <v>252</v>
      </c>
      <c r="C11" s="10"/>
    </row>
    <row r="12" spans="1:5">
      <c r="B12" s="13" t="s">
        <v>129</v>
      </c>
      <c r="C12" s="10">
        <v>2.4</v>
      </c>
      <c r="E12" s="17">
        <f>+C12*D12</f>
        <v>0</v>
      </c>
    </row>
    <row r="13" spans="1:5">
      <c r="C13" s="10"/>
    </row>
    <row r="14" spans="1:5" ht="210">
      <c r="A14" s="25" t="s">
        <v>156</v>
      </c>
      <c r="B14" s="12" t="s">
        <v>253</v>
      </c>
      <c r="C14" s="10"/>
    </row>
    <row r="15" spans="1:5">
      <c r="B15" s="13" t="s">
        <v>129</v>
      </c>
      <c r="C15" s="10">
        <v>136</v>
      </c>
      <c r="E15" s="17">
        <f>+C15*D15</f>
        <v>0</v>
      </c>
    </row>
    <row r="16" spans="1:5">
      <c r="C16" s="10"/>
    </row>
    <row r="17" spans="1:7" ht="51" customHeight="1">
      <c r="A17" s="82" t="s">
        <v>66</v>
      </c>
      <c r="B17" s="83" t="s">
        <v>254</v>
      </c>
      <c r="C17" s="109"/>
      <c r="D17" s="84"/>
      <c r="E17" s="80"/>
      <c r="F17" s="5"/>
      <c r="G17" s="3"/>
    </row>
    <row r="18" spans="1:7">
      <c r="A18" s="82"/>
      <c r="B18" s="81" t="s">
        <v>95</v>
      </c>
      <c r="C18" s="10">
        <v>4.8</v>
      </c>
      <c r="D18" s="79"/>
      <c r="E18" s="80">
        <f>+C18*D18</f>
        <v>0</v>
      </c>
    </row>
    <row r="19" spans="1:7">
      <c r="A19" s="82"/>
      <c r="B19" s="85"/>
      <c r="C19" s="10"/>
      <c r="D19" s="79"/>
      <c r="E19" s="80"/>
    </row>
    <row r="20" spans="1:7" ht="45">
      <c r="A20" s="82" t="s">
        <v>67</v>
      </c>
      <c r="B20" s="78" t="s">
        <v>255</v>
      </c>
      <c r="C20" s="10"/>
      <c r="D20" s="79"/>
      <c r="E20" s="80"/>
    </row>
    <row r="21" spans="1:7">
      <c r="A21" s="82"/>
      <c r="B21" s="81" t="s">
        <v>129</v>
      </c>
      <c r="C21" s="10">
        <v>48</v>
      </c>
      <c r="D21" s="79"/>
      <c r="E21" s="80">
        <f>+C21*D21</f>
        <v>0</v>
      </c>
    </row>
    <row r="22" spans="1:7">
      <c r="A22" s="82"/>
      <c r="B22" s="85"/>
      <c r="C22" s="10"/>
      <c r="D22" s="79"/>
      <c r="E22" s="80"/>
    </row>
    <row r="23" spans="1:7" ht="174" customHeight="1">
      <c r="A23" s="82" t="s">
        <v>68</v>
      </c>
      <c r="B23" s="78" t="s">
        <v>256</v>
      </c>
      <c r="C23" s="91"/>
      <c r="D23" s="84"/>
      <c r="E23" s="80"/>
      <c r="F23" s="3"/>
    </row>
    <row r="24" spans="1:7">
      <c r="A24" s="82"/>
      <c r="B24" s="81" t="s">
        <v>129</v>
      </c>
      <c r="C24" s="10">
        <v>48</v>
      </c>
      <c r="D24" s="79"/>
      <c r="E24" s="80">
        <f>+C24*D24</f>
        <v>0</v>
      </c>
    </row>
    <row r="25" spans="1:7">
      <c r="C25" s="10"/>
    </row>
    <row r="26" spans="1:7" ht="21.75" customHeight="1">
      <c r="A26" s="25" t="s">
        <v>58</v>
      </c>
      <c r="B26" s="12" t="s">
        <v>257</v>
      </c>
      <c r="C26" s="91"/>
      <c r="D26" s="86"/>
    </row>
    <row r="27" spans="1:7">
      <c r="B27" s="13" t="s">
        <v>85</v>
      </c>
      <c r="C27" s="10">
        <v>14</v>
      </c>
      <c r="E27" s="17">
        <f>+C27*D27</f>
        <v>0</v>
      </c>
    </row>
    <row r="28" spans="1:7">
      <c r="B28" s="13"/>
      <c r="C28" s="10"/>
    </row>
    <row r="29" spans="1:7" ht="60">
      <c r="A29" s="25" t="s">
        <v>59</v>
      </c>
      <c r="B29" s="12" t="s">
        <v>258</v>
      </c>
      <c r="C29" s="91"/>
      <c r="D29" s="86"/>
    </row>
    <row r="30" spans="1:7">
      <c r="B30" s="13" t="s">
        <v>85</v>
      </c>
      <c r="C30" s="10">
        <v>12</v>
      </c>
      <c r="E30" s="17">
        <f>+C30*D30</f>
        <v>0</v>
      </c>
    </row>
    <row r="31" spans="1:7" ht="61.5" customHeight="1">
      <c r="A31" s="25" t="s">
        <v>60</v>
      </c>
      <c r="B31" s="94" t="s">
        <v>259</v>
      </c>
      <c r="C31" s="111"/>
      <c r="D31" s="86"/>
    </row>
    <row r="32" spans="1:7">
      <c r="B32" s="13" t="s">
        <v>85</v>
      </c>
      <c r="C32" s="10">
        <v>14</v>
      </c>
      <c r="E32" s="17">
        <f>+C32*D32</f>
        <v>0</v>
      </c>
    </row>
    <row r="33" spans="1:5">
      <c r="B33" s="13"/>
      <c r="C33" s="10"/>
    </row>
    <row r="34" spans="1:5">
      <c r="A34" s="25" t="s">
        <v>61</v>
      </c>
      <c r="B34" s="94" t="s">
        <v>260</v>
      </c>
      <c r="C34" s="111"/>
      <c r="D34" s="86"/>
    </row>
    <row r="35" spans="1:5">
      <c r="B35" s="13" t="s">
        <v>85</v>
      </c>
      <c r="C35" s="10">
        <v>12</v>
      </c>
      <c r="E35" s="17">
        <f>+C35*D35</f>
        <v>0</v>
      </c>
    </row>
    <row r="36" spans="1:5">
      <c r="B36" s="13"/>
      <c r="C36" s="10"/>
    </row>
    <row r="37" spans="1:5">
      <c r="A37" s="25" t="s">
        <v>62</v>
      </c>
      <c r="B37" s="94" t="s">
        <v>261</v>
      </c>
      <c r="C37" s="111"/>
      <c r="D37" s="86"/>
    </row>
    <row r="38" spans="1:5">
      <c r="B38" s="13" t="s">
        <v>262</v>
      </c>
      <c r="C38" s="10">
        <v>80</v>
      </c>
      <c r="E38" s="17">
        <f>+C38*D38</f>
        <v>0</v>
      </c>
    </row>
    <row r="39" spans="1:5">
      <c r="B39" s="13"/>
      <c r="C39" s="10"/>
    </row>
    <row r="40" spans="1:5" ht="90">
      <c r="A40" s="25" t="s">
        <v>63</v>
      </c>
      <c r="B40" s="94" t="s">
        <v>263</v>
      </c>
      <c r="C40" s="111"/>
      <c r="D40" s="86"/>
    </row>
    <row r="41" spans="1:5">
      <c r="B41" s="13" t="s">
        <v>133</v>
      </c>
      <c r="C41" s="10">
        <v>16</v>
      </c>
      <c r="E41" s="17">
        <f>+C41*D41</f>
        <v>0</v>
      </c>
    </row>
    <row r="42" spans="1:5">
      <c r="B42" s="13"/>
      <c r="C42" s="10"/>
    </row>
    <row r="43" spans="1:5" ht="60">
      <c r="A43" s="25" t="s">
        <v>64</v>
      </c>
      <c r="B43" s="94" t="s">
        <v>264</v>
      </c>
      <c r="C43" s="111"/>
      <c r="D43" s="86"/>
    </row>
    <row r="44" spans="1:5">
      <c r="B44" s="13" t="s">
        <v>133</v>
      </c>
      <c r="C44" s="10">
        <v>32.6</v>
      </c>
      <c r="E44" s="17">
        <f>+C44*D44</f>
        <v>0</v>
      </c>
    </row>
    <row r="45" spans="1:5">
      <c r="B45" s="13"/>
      <c r="C45" s="10"/>
    </row>
    <row r="46" spans="1:5" ht="30">
      <c r="A46" s="25" t="s">
        <v>65</v>
      </c>
      <c r="B46" s="94" t="s">
        <v>265</v>
      </c>
      <c r="C46" s="111"/>
      <c r="D46" s="86"/>
    </row>
    <row r="47" spans="1:5">
      <c r="B47" s="13" t="s">
        <v>262</v>
      </c>
      <c r="C47" s="10">
        <v>120</v>
      </c>
      <c r="E47" s="17">
        <f>+C47*D47</f>
        <v>0</v>
      </c>
    </row>
    <row r="48" spans="1:5">
      <c r="B48" s="13"/>
      <c r="C48" s="10"/>
    </row>
    <row r="49" spans="1:5" ht="30">
      <c r="A49" s="25" t="s">
        <v>47</v>
      </c>
      <c r="B49" s="94" t="s">
        <v>266</v>
      </c>
      <c r="C49" s="111"/>
      <c r="D49" s="86"/>
    </row>
    <row r="50" spans="1:5">
      <c r="B50" s="13" t="s">
        <v>133</v>
      </c>
      <c r="C50" s="10">
        <v>37</v>
      </c>
      <c r="E50" s="17">
        <f>+C50*D50</f>
        <v>0</v>
      </c>
    </row>
    <row r="51" spans="1:5">
      <c r="B51" s="13"/>
      <c r="C51" s="10"/>
    </row>
    <row r="52" spans="1:5" ht="45">
      <c r="A52" s="25" t="s">
        <v>48</v>
      </c>
      <c r="B52" s="94" t="s">
        <v>267</v>
      </c>
      <c r="C52" s="111"/>
      <c r="D52" s="86"/>
    </row>
    <row r="53" spans="1:5">
      <c r="B53" s="13" t="s">
        <v>133</v>
      </c>
      <c r="C53" s="10">
        <v>48</v>
      </c>
      <c r="E53" s="17">
        <f>+C53*D53</f>
        <v>0</v>
      </c>
    </row>
    <row r="54" spans="1:5">
      <c r="B54" s="13"/>
      <c r="C54" s="10"/>
    </row>
    <row r="55" spans="1:5" ht="165">
      <c r="A55" s="25" t="s">
        <v>49</v>
      </c>
      <c r="B55" s="94" t="s">
        <v>268</v>
      </c>
      <c r="C55" s="111"/>
      <c r="D55" s="86"/>
    </row>
    <row r="56" spans="1:5">
      <c r="B56" s="13" t="s">
        <v>129</v>
      </c>
      <c r="C56" s="10">
        <v>332.8</v>
      </c>
      <c r="E56" s="17">
        <f>+C56*D56</f>
        <v>0</v>
      </c>
    </row>
    <row r="57" spans="1:5">
      <c r="B57" s="13"/>
      <c r="C57" s="10"/>
    </row>
    <row r="58" spans="1:5" ht="165">
      <c r="A58" s="25" t="s">
        <v>50</v>
      </c>
      <c r="B58" s="94" t="s">
        <v>269</v>
      </c>
      <c r="C58" s="111"/>
      <c r="D58" s="86"/>
    </row>
    <row r="59" spans="1:5">
      <c r="B59" s="13" t="s">
        <v>129</v>
      </c>
      <c r="C59" s="10">
        <v>182.4</v>
      </c>
      <c r="E59" s="17">
        <f>+C59*D59</f>
        <v>0</v>
      </c>
    </row>
    <row r="60" spans="1:5">
      <c r="B60" s="13"/>
      <c r="C60" s="10"/>
    </row>
    <row r="61" spans="1:5" ht="45">
      <c r="A61" s="25" t="s">
        <v>51</v>
      </c>
      <c r="B61" s="94" t="s">
        <v>270</v>
      </c>
      <c r="C61" s="111"/>
      <c r="D61" s="86"/>
    </row>
    <row r="62" spans="1:5">
      <c r="B62" s="13" t="s">
        <v>85</v>
      </c>
      <c r="C62" s="10">
        <v>2</v>
      </c>
      <c r="E62" s="17">
        <f>+C62*D62</f>
        <v>0</v>
      </c>
    </row>
    <row r="63" spans="1:5">
      <c r="B63" s="13"/>
      <c r="C63" s="10"/>
    </row>
    <row r="64" spans="1:5" ht="45">
      <c r="A64" s="25" t="s">
        <v>52</v>
      </c>
      <c r="B64" s="94" t="s">
        <v>271</v>
      </c>
      <c r="C64" s="111"/>
      <c r="D64" s="86"/>
    </row>
    <row r="65" spans="1:5">
      <c r="B65" s="13" t="s">
        <v>85</v>
      </c>
      <c r="C65" s="10">
        <v>12</v>
      </c>
      <c r="E65" s="17">
        <f>+C65*D65</f>
        <v>0</v>
      </c>
    </row>
    <row r="66" spans="1:5">
      <c r="B66" s="13"/>
      <c r="C66" s="10"/>
    </row>
    <row r="67" spans="1:5" ht="45">
      <c r="A67" s="25" t="s">
        <v>53</v>
      </c>
      <c r="B67" s="94" t="s">
        <v>272</v>
      </c>
      <c r="C67" s="111"/>
      <c r="D67" s="86"/>
    </row>
    <row r="68" spans="1:5">
      <c r="B68" s="13" t="s">
        <v>85</v>
      </c>
      <c r="C68" s="10">
        <v>14</v>
      </c>
      <c r="E68" s="17">
        <f>+C68*D68</f>
        <v>0</v>
      </c>
    </row>
    <row r="69" spans="1:5">
      <c r="B69" s="13"/>
      <c r="C69" s="10"/>
    </row>
    <row r="70" spans="1:5" ht="105">
      <c r="A70" s="25" t="s">
        <v>54</v>
      </c>
      <c r="B70" s="94" t="s">
        <v>273</v>
      </c>
      <c r="C70" s="111"/>
      <c r="D70" s="86"/>
    </row>
    <row r="71" spans="1:5">
      <c r="B71" s="13" t="s">
        <v>133</v>
      </c>
      <c r="C71" s="10">
        <v>14</v>
      </c>
      <c r="E71" s="17">
        <f>+C71*D71</f>
        <v>0</v>
      </c>
    </row>
    <row r="72" spans="1:5">
      <c r="B72" s="13"/>
      <c r="C72" s="10"/>
    </row>
    <row r="73" spans="1:5" ht="60">
      <c r="A73" s="25" t="s">
        <v>157</v>
      </c>
      <c r="B73" s="94" t="s">
        <v>274</v>
      </c>
      <c r="C73" s="111"/>
      <c r="D73" s="86"/>
    </row>
    <row r="74" spans="1:5">
      <c r="B74" s="13" t="s">
        <v>85</v>
      </c>
      <c r="C74" s="10">
        <v>1</v>
      </c>
      <c r="E74" s="17">
        <f>+C74*D74</f>
        <v>0</v>
      </c>
    </row>
    <row r="75" spans="1:5">
      <c r="B75" s="13"/>
      <c r="C75" s="10"/>
    </row>
    <row r="76" spans="1:5" ht="75">
      <c r="A76" s="25" t="s">
        <v>55</v>
      </c>
      <c r="B76" s="94" t="s">
        <v>275</v>
      </c>
      <c r="C76" s="111"/>
      <c r="D76" s="86"/>
    </row>
    <row r="77" spans="1:5">
      <c r="B77" s="13" t="s">
        <v>85</v>
      </c>
      <c r="C77" s="10">
        <v>10</v>
      </c>
      <c r="E77" s="17">
        <f>+C77*D77</f>
        <v>0</v>
      </c>
    </row>
    <row r="78" spans="1:5">
      <c r="B78" s="13"/>
      <c r="C78" s="10"/>
    </row>
    <row r="79" spans="1:5" ht="90">
      <c r="A79" s="25" t="s">
        <v>56</v>
      </c>
      <c r="B79" s="112" t="s">
        <v>276</v>
      </c>
      <c r="C79" s="111"/>
      <c r="D79" s="86"/>
    </row>
    <row r="80" spans="1:5">
      <c r="B80" s="13" t="s">
        <v>133</v>
      </c>
      <c r="C80" s="10">
        <v>12</v>
      </c>
      <c r="E80" s="17">
        <f>+C80*D80</f>
        <v>0</v>
      </c>
    </row>
    <row r="81" spans="1:5">
      <c r="B81" s="13"/>
      <c r="C81" s="10"/>
    </row>
    <row r="82" spans="1:5" ht="90">
      <c r="A82" s="25" t="s">
        <v>57</v>
      </c>
      <c r="B82" s="112" t="s">
        <v>277</v>
      </c>
      <c r="C82" s="111"/>
      <c r="D82" s="86"/>
    </row>
    <row r="83" spans="1:5">
      <c r="B83" s="13" t="s">
        <v>133</v>
      </c>
      <c r="C83" s="10">
        <v>14</v>
      </c>
      <c r="E83" s="17">
        <f>+C83*D83</f>
        <v>0</v>
      </c>
    </row>
    <row r="84" spans="1:5">
      <c r="B84" s="13"/>
      <c r="C84" s="10"/>
    </row>
    <row r="85" spans="1:5" ht="90">
      <c r="A85" s="25" t="s">
        <v>42</v>
      </c>
      <c r="B85" s="43" t="s">
        <v>278</v>
      </c>
      <c r="C85" s="111"/>
      <c r="D85" s="86"/>
    </row>
    <row r="86" spans="1:5">
      <c r="B86" s="13" t="s">
        <v>133</v>
      </c>
      <c r="C86" s="10">
        <v>12</v>
      </c>
      <c r="E86" s="17">
        <f>+C86*D86</f>
        <v>0</v>
      </c>
    </row>
    <row r="87" spans="1:5">
      <c r="B87" s="13"/>
      <c r="C87" s="10"/>
    </row>
    <row r="88" spans="1:5" ht="45">
      <c r="A88" s="25" t="s">
        <v>158</v>
      </c>
      <c r="B88" s="94" t="s">
        <v>279</v>
      </c>
      <c r="C88" s="111"/>
      <c r="D88" s="86"/>
    </row>
    <row r="89" spans="1:5">
      <c r="B89" s="13" t="s">
        <v>133</v>
      </c>
      <c r="C89" s="10">
        <v>22</v>
      </c>
      <c r="E89" s="17">
        <f>+C89*D89</f>
        <v>0</v>
      </c>
    </row>
    <row r="90" spans="1:5">
      <c r="B90" s="13"/>
      <c r="C90" s="10"/>
    </row>
    <row r="91" spans="1:5" ht="60">
      <c r="A91" s="25" t="s">
        <v>43</v>
      </c>
      <c r="B91" s="94" t="s">
        <v>280</v>
      </c>
      <c r="C91" s="111"/>
      <c r="D91" s="86"/>
    </row>
    <row r="92" spans="1:5">
      <c r="B92" s="13" t="s">
        <v>85</v>
      </c>
      <c r="C92" s="10">
        <v>4</v>
      </c>
      <c r="E92" s="17">
        <f>+C92*D92</f>
        <v>0</v>
      </c>
    </row>
    <row r="93" spans="1:5">
      <c r="B93" s="13"/>
      <c r="C93" s="10"/>
    </row>
    <row r="94" spans="1:5" ht="60">
      <c r="A94" s="25" t="s">
        <v>44</v>
      </c>
      <c r="B94" s="94" t="s">
        <v>281</v>
      </c>
      <c r="C94" s="111"/>
      <c r="D94" s="86"/>
    </row>
    <row r="95" spans="1:5">
      <c r="B95" s="13" t="s">
        <v>133</v>
      </c>
      <c r="C95" s="10">
        <v>14</v>
      </c>
      <c r="E95" s="17">
        <f>+C95*D95</f>
        <v>0</v>
      </c>
    </row>
    <row r="96" spans="1:5">
      <c r="B96" s="13"/>
      <c r="C96" s="10"/>
    </row>
    <row r="97" spans="1:5" ht="60">
      <c r="A97" s="25" t="s">
        <v>45</v>
      </c>
      <c r="B97" s="94" t="s">
        <v>282</v>
      </c>
      <c r="C97" s="111"/>
      <c r="D97" s="86"/>
    </row>
    <row r="98" spans="1:5">
      <c r="B98" s="13" t="s">
        <v>133</v>
      </c>
      <c r="C98" s="10">
        <v>24</v>
      </c>
      <c r="E98" s="17">
        <f>+C98*D98</f>
        <v>0</v>
      </c>
    </row>
    <row r="99" spans="1:5">
      <c r="B99" s="13"/>
      <c r="C99" s="10"/>
    </row>
    <row r="100" spans="1:5" ht="60">
      <c r="A100" s="25" t="s">
        <v>159</v>
      </c>
      <c r="B100" s="94" t="s">
        <v>283</v>
      </c>
      <c r="C100" s="111"/>
      <c r="D100" s="86"/>
    </row>
    <row r="101" spans="1:5">
      <c r="B101" s="13" t="s">
        <v>133</v>
      </c>
      <c r="C101" s="10">
        <v>27</v>
      </c>
      <c r="E101" s="17">
        <f>+C101*D101</f>
        <v>0</v>
      </c>
    </row>
    <row r="102" spans="1:5">
      <c r="B102" s="13"/>
      <c r="C102" s="10"/>
    </row>
    <row r="103" spans="1:5" ht="135">
      <c r="A103" s="25" t="s">
        <v>46</v>
      </c>
      <c r="B103" s="94" t="s">
        <v>284</v>
      </c>
      <c r="C103" s="111"/>
      <c r="D103" s="86"/>
    </row>
    <row r="104" spans="1:5">
      <c r="B104" s="13" t="s">
        <v>85</v>
      </c>
      <c r="C104" s="10">
        <v>5</v>
      </c>
      <c r="E104" s="17">
        <f>+C104*D104</f>
        <v>0</v>
      </c>
    </row>
    <row r="105" spans="1:5">
      <c r="B105" s="13"/>
      <c r="C105" s="10"/>
    </row>
    <row r="106" spans="1:5" ht="120">
      <c r="A106" s="25" t="s">
        <v>160</v>
      </c>
      <c r="B106" s="94" t="s">
        <v>285</v>
      </c>
      <c r="C106" s="111"/>
      <c r="D106" s="86"/>
    </row>
    <row r="107" spans="1:5">
      <c r="B107" s="13" t="s">
        <v>85</v>
      </c>
      <c r="C107" s="10">
        <v>1</v>
      </c>
      <c r="E107" s="18">
        <f>+C107*D107</f>
        <v>0</v>
      </c>
    </row>
    <row r="108" spans="1:5">
      <c r="A108" s="32" t="s">
        <v>286</v>
      </c>
      <c r="B108" s="16"/>
      <c r="C108" s="22"/>
      <c r="D108" s="87"/>
      <c r="E108" s="17">
        <f>SUM(E5:E107)</f>
        <v>0</v>
      </c>
    </row>
  </sheetData>
  <mergeCells count="1">
    <mergeCell ref="B3:E3"/>
  </mergeCells>
  <phoneticPr fontId="189"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52"/>
  <sheetViews>
    <sheetView view="pageLayout" topLeftCell="A41" zoomScaleNormal="110" zoomScaleSheetLayoutView="100" zoomScalePageLayoutView="110" workbookViewId="0">
      <selection activeCell="D58" sqref="D58"/>
    </sheetView>
  </sheetViews>
  <sheetFormatPr baseColWidth="10" defaultColWidth="8.83203125" defaultRowHeight="15" x14ac:dyDescent="0"/>
  <cols>
    <col min="1" max="1" width="5.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7"/>
      <c r="D1" s="76"/>
    </row>
    <row r="2" spans="1:5">
      <c r="A2" s="23" t="s">
        <v>287</v>
      </c>
      <c r="B2" s="23" t="s">
        <v>288</v>
      </c>
    </row>
    <row r="3" spans="1:5" ht="38.25" customHeight="1">
      <c r="A3" s="23"/>
      <c r="B3" s="136" t="s">
        <v>289</v>
      </c>
      <c r="C3" s="136"/>
      <c r="D3" s="136"/>
      <c r="E3" s="136"/>
    </row>
    <row r="4" spans="1:5">
      <c r="C4" s="10"/>
    </row>
    <row r="5" spans="1:5" ht="60">
      <c r="A5" s="25" t="s">
        <v>290</v>
      </c>
      <c r="B5" s="78" t="s">
        <v>306</v>
      </c>
      <c r="C5" s="10"/>
      <c r="D5" s="79"/>
      <c r="E5" s="80"/>
    </row>
    <row r="6" spans="1:5">
      <c r="B6" s="81" t="s">
        <v>133</v>
      </c>
      <c r="C6" s="10">
        <v>18.600000000000001</v>
      </c>
      <c r="D6" s="79"/>
      <c r="E6" s="80">
        <f>+C6*D6</f>
        <v>0</v>
      </c>
    </row>
    <row r="7" spans="1:5">
      <c r="C7" s="10"/>
    </row>
    <row r="8" spans="1:5" ht="60">
      <c r="A8" s="82" t="s">
        <v>291</v>
      </c>
      <c r="B8" s="83" t="s">
        <v>307</v>
      </c>
      <c r="C8" s="10"/>
      <c r="D8" s="79"/>
      <c r="E8" s="80"/>
    </row>
    <row r="9" spans="1:5">
      <c r="A9" s="82"/>
      <c r="B9" s="81" t="s">
        <v>133</v>
      </c>
      <c r="C9" s="10">
        <v>2.5</v>
      </c>
      <c r="D9" s="79"/>
      <c r="E9" s="80">
        <f>+C9*D9</f>
        <v>0</v>
      </c>
    </row>
    <row r="10" spans="1:5">
      <c r="C10" s="10"/>
    </row>
    <row r="11" spans="1:5" ht="60">
      <c r="A11" s="25" t="s">
        <v>292</v>
      </c>
      <c r="B11" s="12" t="s">
        <v>308</v>
      </c>
      <c r="C11" s="10"/>
    </row>
    <row r="12" spans="1:5">
      <c r="B12" s="13" t="s">
        <v>133</v>
      </c>
      <c r="C12" s="10">
        <v>32.5</v>
      </c>
      <c r="E12" s="17">
        <f>+C12*D12</f>
        <v>0</v>
      </c>
    </row>
    <row r="13" spans="1:5">
      <c r="C13" s="10"/>
    </row>
    <row r="14" spans="1:5" ht="60">
      <c r="A14" s="25" t="s">
        <v>293</v>
      </c>
      <c r="B14" s="12" t="s">
        <v>309</v>
      </c>
      <c r="C14" s="10"/>
    </row>
    <row r="15" spans="1:5">
      <c r="B15" s="13" t="s">
        <v>85</v>
      </c>
      <c r="C15" s="10">
        <v>2</v>
      </c>
      <c r="E15" s="17">
        <f>+C15*D15</f>
        <v>0</v>
      </c>
    </row>
    <row r="16" spans="1:5">
      <c r="C16" s="10"/>
    </row>
    <row r="17" spans="1:7" ht="77.25" customHeight="1">
      <c r="A17" s="82" t="s">
        <v>294</v>
      </c>
      <c r="B17" s="78" t="s">
        <v>310</v>
      </c>
      <c r="C17" s="109"/>
      <c r="D17" s="84"/>
      <c r="E17" s="80"/>
      <c r="F17" s="5"/>
      <c r="G17" s="3"/>
    </row>
    <row r="18" spans="1:7">
      <c r="A18" s="82"/>
      <c r="B18" s="81" t="s">
        <v>85</v>
      </c>
      <c r="C18" s="10">
        <v>1</v>
      </c>
      <c r="D18" s="79"/>
      <c r="E18" s="80">
        <f>+C18*D18</f>
        <v>0</v>
      </c>
    </row>
    <row r="19" spans="1:7">
      <c r="A19" s="82"/>
      <c r="B19" s="85"/>
      <c r="C19" s="10"/>
      <c r="D19" s="79"/>
      <c r="E19" s="80"/>
    </row>
    <row r="20" spans="1:7" ht="30">
      <c r="A20" s="82" t="s">
        <v>295</v>
      </c>
      <c r="B20" s="78" t="s">
        <v>311</v>
      </c>
      <c r="C20" s="10"/>
      <c r="D20" s="79"/>
      <c r="E20" s="80"/>
    </row>
    <row r="21" spans="1:7">
      <c r="A21" s="82"/>
      <c r="B21" s="81" t="s">
        <v>85</v>
      </c>
      <c r="C21" s="10">
        <v>2</v>
      </c>
      <c r="D21" s="79"/>
      <c r="E21" s="80">
        <f>+C21*D21</f>
        <v>0</v>
      </c>
    </row>
    <row r="22" spans="1:7">
      <c r="A22" s="82"/>
      <c r="B22" s="85"/>
      <c r="C22" s="10"/>
      <c r="D22" s="79"/>
      <c r="E22" s="80"/>
    </row>
    <row r="23" spans="1:7" ht="63" customHeight="1">
      <c r="A23" s="82" t="s">
        <v>296</v>
      </c>
      <c r="B23" s="78" t="s">
        <v>312</v>
      </c>
      <c r="C23" s="91"/>
      <c r="D23" s="84"/>
      <c r="E23" s="80"/>
      <c r="F23" s="3"/>
    </row>
    <row r="24" spans="1:7">
      <c r="A24" s="82"/>
      <c r="B24" s="81" t="s">
        <v>133</v>
      </c>
      <c r="C24" s="10">
        <v>26</v>
      </c>
      <c r="D24" s="79"/>
      <c r="E24" s="80">
        <f>+C24*D24</f>
        <v>0</v>
      </c>
    </row>
    <row r="25" spans="1:7">
      <c r="C25" s="10"/>
    </row>
    <row r="26" spans="1:7" ht="33" customHeight="1">
      <c r="A26" s="25" t="s">
        <v>297</v>
      </c>
      <c r="B26" s="12" t="s">
        <v>313</v>
      </c>
      <c r="C26" s="91"/>
      <c r="D26" s="86"/>
    </row>
    <row r="27" spans="1:7">
      <c r="B27" s="13" t="s">
        <v>85</v>
      </c>
      <c r="C27" s="10">
        <v>2</v>
      </c>
      <c r="E27" s="17">
        <f>+C27*D27</f>
        <v>0</v>
      </c>
    </row>
    <row r="28" spans="1:7">
      <c r="B28" s="13"/>
      <c r="C28" s="10"/>
    </row>
    <row r="29" spans="1:7" ht="60">
      <c r="A29" s="25" t="s">
        <v>298</v>
      </c>
      <c r="B29" s="12" t="s">
        <v>314</v>
      </c>
      <c r="C29" s="91"/>
      <c r="D29" s="86"/>
    </row>
    <row r="30" spans="1:7">
      <c r="B30" s="13" t="s">
        <v>133</v>
      </c>
      <c r="C30" s="10">
        <v>11</v>
      </c>
      <c r="E30" s="17">
        <f>+C30*D30</f>
        <v>0</v>
      </c>
    </row>
    <row r="31" spans="1:7" ht="40.5" customHeight="1">
      <c r="A31" s="25" t="s">
        <v>299</v>
      </c>
      <c r="B31" s="43" t="s">
        <v>315</v>
      </c>
      <c r="C31" s="111"/>
      <c r="D31" s="86"/>
    </row>
    <row r="32" spans="1:7">
      <c r="B32" s="13" t="s">
        <v>85</v>
      </c>
      <c r="C32" s="10">
        <v>1</v>
      </c>
      <c r="E32" s="17">
        <f>+C32*D32</f>
        <v>0</v>
      </c>
    </row>
    <row r="33" spans="1:5">
      <c r="B33" s="13"/>
      <c r="C33" s="10"/>
    </row>
    <row r="34" spans="1:5" ht="30">
      <c r="A34" s="25" t="s">
        <v>300</v>
      </c>
      <c r="B34" s="94" t="s">
        <v>316</v>
      </c>
      <c r="C34" s="111"/>
      <c r="D34" s="86"/>
    </row>
    <row r="35" spans="1:5">
      <c r="B35" s="13" t="s">
        <v>133</v>
      </c>
      <c r="C35" s="10">
        <v>84</v>
      </c>
      <c r="E35" s="17">
        <f>+C35*D35</f>
        <v>0</v>
      </c>
    </row>
    <row r="36" spans="1:5">
      <c r="B36" s="13"/>
      <c r="C36" s="10"/>
    </row>
    <row r="37" spans="1:5" ht="165">
      <c r="A37" s="25" t="s">
        <v>301</v>
      </c>
      <c r="B37" s="94" t="s">
        <v>317</v>
      </c>
      <c r="C37" s="111"/>
      <c r="D37" s="86"/>
    </row>
    <row r="38" spans="1:5">
      <c r="B38" s="13" t="s">
        <v>133</v>
      </c>
      <c r="C38" s="10">
        <v>14</v>
      </c>
      <c r="E38" s="17">
        <f>+C38*D38</f>
        <v>0</v>
      </c>
    </row>
    <row r="39" spans="1:5">
      <c r="B39" s="13"/>
      <c r="C39" s="10"/>
    </row>
    <row r="40" spans="1:5" ht="165">
      <c r="A40" s="25" t="s">
        <v>302</v>
      </c>
      <c r="B40" s="94" t="s">
        <v>318</v>
      </c>
      <c r="C40" s="111"/>
      <c r="D40" s="86"/>
    </row>
    <row r="41" spans="1:5">
      <c r="B41" s="13" t="s">
        <v>133</v>
      </c>
      <c r="C41" s="10">
        <v>22</v>
      </c>
      <c r="E41" s="17">
        <f>+C41*D41</f>
        <v>0</v>
      </c>
    </row>
    <row r="42" spans="1:5">
      <c r="B42" s="13"/>
      <c r="C42" s="10"/>
    </row>
    <row r="43" spans="1:5" ht="90">
      <c r="A43" s="25" t="s">
        <v>303</v>
      </c>
      <c r="B43" s="94" t="s">
        <v>319</v>
      </c>
      <c r="C43" s="111"/>
      <c r="D43" s="86"/>
    </row>
    <row r="44" spans="1:5">
      <c r="B44" s="13" t="s">
        <v>129</v>
      </c>
      <c r="C44" s="10">
        <v>22</v>
      </c>
      <c r="E44" s="17">
        <f>+C44*D44</f>
        <v>0</v>
      </c>
    </row>
    <row r="45" spans="1:5">
      <c r="B45" s="13"/>
      <c r="C45" s="10"/>
    </row>
    <row r="46" spans="1:5" ht="75">
      <c r="A46" s="25" t="s">
        <v>304</v>
      </c>
      <c r="B46" s="94" t="s">
        <v>320</v>
      </c>
      <c r="C46" s="111"/>
      <c r="D46" s="86"/>
    </row>
    <row r="47" spans="1:5">
      <c r="B47" s="13" t="s">
        <v>129</v>
      </c>
      <c r="C47" s="10">
        <v>358</v>
      </c>
      <c r="E47" s="17">
        <f>+C47*D47</f>
        <v>0</v>
      </c>
    </row>
    <row r="48" spans="1:5">
      <c r="B48" s="13"/>
      <c r="C48" s="10"/>
    </row>
    <row r="49" spans="1:5" ht="60">
      <c r="A49" s="25" t="s">
        <v>305</v>
      </c>
      <c r="B49" s="43" t="s">
        <v>321</v>
      </c>
      <c r="C49" s="111"/>
      <c r="D49" s="86"/>
    </row>
    <row r="50" spans="1:5">
      <c r="B50" s="13" t="s">
        <v>129</v>
      </c>
      <c r="C50" s="10">
        <v>60</v>
      </c>
      <c r="E50" s="17">
        <f>+C50*D50</f>
        <v>0</v>
      </c>
    </row>
    <row r="51" spans="1:5">
      <c r="A51" s="116"/>
      <c r="B51" s="117"/>
      <c r="C51" s="41"/>
      <c r="D51" s="118"/>
      <c r="E51" s="18"/>
    </row>
    <row r="52" spans="1:5">
      <c r="A52" s="56" t="s">
        <v>322</v>
      </c>
      <c r="B52" s="113"/>
      <c r="C52" s="114"/>
      <c r="D52" s="115"/>
      <c r="E52" s="17">
        <f>SUM(E5:E51)</f>
        <v>0</v>
      </c>
    </row>
  </sheetData>
  <mergeCells count="1">
    <mergeCell ref="B3:E3"/>
  </mergeCells>
  <phoneticPr fontId="189"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21"/>
  <sheetViews>
    <sheetView view="pageLayout" workbookViewId="0">
      <selection activeCell="C11" sqref="C11"/>
    </sheetView>
  </sheetViews>
  <sheetFormatPr baseColWidth="10" defaultColWidth="8.83203125" defaultRowHeight="15" x14ac:dyDescent="0"/>
  <cols>
    <col min="1" max="1" width="4.6640625" style="25" customWidth="1"/>
    <col min="2" max="2" width="49.5" style="15" customWidth="1"/>
    <col min="3" max="3" width="8" style="20" customWidth="1"/>
    <col min="4" max="4" width="11.5" style="24" customWidth="1"/>
    <col min="5" max="5" width="13.6640625" style="24" customWidth="1"/>
    <col min="6" max="8" width="8.83203125" style="24"/>
    <col min="9" max="256" width="8.83203125" style="2"/>
    <col min="257" max="257" width="4.6640625" style="2" customWidth="1"/>
    <col min="258" max="258" width="57.5" style="2" customWidth="1"/>
    <col min="259" max="260" width="8.83203125" style="2"/>
    <col min="261" max="261" width="12.33203125" style="2" customWidth="1"/>
    <col min="262" max="512" width="8.83203125" style="2"/>
    <col min="513" max="513" width="4.6640625" style="2" customWidth="1"/>
    <col min="514" max="514" width="57.5" style="2" customWidth="1"/>
    <col min="515" max="516" width="8.83203125" style="2"/>
    <col min="517" max="517" width="12.33203125" style="2" customWidth="1"/>
    <col min="518" max="768" width="8.83203125" style="2"/>
    <col min="769" max="769" width="4.6640625" style="2" customWidth="1"/>
    <col min="770" max="770" width="57.5" style="2" customWidth="1"/>
    <col min="771" max="772" width="8.83203125" style="2"/>
    <col min="773" max="773" width="12.33203125" style="2" customWidth="1"/>
    <col min="774" max="1024" width="8.83203125" style="2"/>
    <col min="1025" max="1025" width="4.6640625" style="2" customWidth="1"/>
    <col min="1026" max="1026" width="57.5" style="2" customWidth="1"/>
    <col min="1027" max="1028" width="8.83203125" style="2"/>
    <col min="1029" max="1029" width="12.33203125" style="2" customWidth="1"/>
    <col min="1030" max="1280" width="8.83203125" style="2"/>
    <col min="1281" max="1281" width="4.6640625" style="2" customWidth="1"/>
    <col min="1282" max="1282" width="57.5" style="2" customWidth="1"/>
    <col min="1283" max="1284" width="8.83203125" style="2"/>
    <col min="1285" max="1285" width="12.33203125" style="2" customWidth="1"/>
    <col min="1286" max="1536" width="8.83203125" style="2"/>
    <col min="1537" max="1537" width="4.6640625" style="2" customWidth="1"/>
    <col min="1538" max="1538" width="57.5" style="2" customWidth="1"/>
    <col min="1539" max="1540" width="8.83203125" style="2"/>
    <col min="1541" max="1541" width="12.33203125" style="2" customWidth="1"/>
    <col min="1542" max="1792" width="8.83203125" style="2"/>
    <col min="1793" max="1793" width="4.6640625" style="2" customWidth="1"/>
    <col min="1794" max="1794" width="57.5" style="2" customWidth="1"/>
    <col min="1795" max="1796" width="8.83203125" style="2"/>
    <col min="1797" max="1797" width="12.33203125" style="2" customWidth="1"/>
    <col min="1798" max="2048" width="8.83203125" style="2"/>
    <col min="2049" max="2049" width="4.6640625" style="2" customWidth="1"/>
    <col min="2050" max="2050" width="57.5" style="2" customWidth="1"/>
    <col min="2051" max="2052" width="8.83203125" style="2"/>
    <col min="2053" max="2053" width="12.33203125" style="2" customWidth="1"/>
    <col min="2054" max="2304" width="8.83203125" style="2"/>
    <col min="2305" max="2305" width="4.6640625" style="2" customWidth="1"/>
    <col min="2306" max="2306" width="57.5" style="2" customWidth="1"/>
    <col min="2307" max="2308" width="8.83203125" style="2"/>
    <col min="2309" max="2309" width="12.33203125" style="2" customWidth="1"/>
    <col min="2310" max="2560" width="8.83203125" style="2"/>
    <col min="2561" max="2561" width="4.6640625" style="2" customWidth="1"/>
    <col min="2562" max="2562" width="57.5" style="2" customWidth="1"/>
    <col min="2563" max="2564" width="8.83203125" style="2"/>
    <col min="2565" max="2565" width="12.33203125" style="2" customWidth="1"/>
    <col min="2566" max="2816" width="8.83203125" style="2"/>
    <col min="2817" max="2817" width="4.6640625" style="2" customWidth="1"/>
    <col min="2818" max="2818" width="57.5" style="2" customWidth="1"/>
    <col min="2819" max="2820" width="8.83203125" style="2"/>
    <col min="2821" max="2821" width="12.33203125" style="2" customWidth="1"/>
    <col min="2822" max="3072" width="8.83203125" style="2"/>
    <col min="3073" max="3073" width="4.6640625" style="2" customWidth="1"/>
    <col min="3074" max="3074" width="57.5" style="2" customWidth="1"/>
    <col min="3075" max="3076" width="8.83203125" style="2"/>
    <col min="3077" max="3077" width="12.33203125" style="2" customWidth="1"/>
    <col min="3078" max="3328" width="8.83203125" style="2"/>
    <col min="3329" max="3329" width="4.6640625" style="2" customWidth="1"/>
    <col min="3330" max="3330" width="57.5" style="2" customWidth="1"/>
    <col min="3331" max="3332" width="8.83203125" style="2"/>
    <col min="3333" max="3333" width="12.33203125" style="2" customWidth="1"/>
    <col min="3334" max="3584" width="8.83203125" style="2"/>
    <col min="3585" max="3585" width="4.6640625" style="2" customWidth="1"/>
    <col min="3586" max="3586" width="57.5" style="2" customWidth="1"/>
    <col min="3587" max="3588" width="8.83203125" style="2"/>
    <col min="3589" max="3589" width="12.33203125" style="2" customWidth="1"/>
    <col min="3590" max="3840" width="8.83203125" style="2"/>
    <col min="3841" max="3841" width="4.6640625" style="2" customWidth="1"/>
    <col min="3842" max="3842" width="57.5" style="2" customWidth="1"/>
    <col min="3843" max="3844" width="8.83203125" style="2"/>
    <col min="3845" max="3845" width="12.33203125" style="2" customWidth="1"/>
    <col min="3846" max="4096" width="8.83203125" style="2"/>
    <col min="4097" max="4097" width="4.6640625" style="2" customWidth="1"/>
    <col min="4098" max="4098" width="57.5" style="2" customWidth="1"/>
    <col min="4099" max="4100" width="8.83203125" style="2"/>
    <col min="4101" max="4101" width="12.33203125" style="2" customWidth="1"/>
    <col min="4102" max="4352" width="8.83203125" style="2"/>
    <col min="4353" max="4353" width="4.6640625" style="2" customWidth="1"/>
    <col min="4354" max="4354" width="57.5" style="2" customWidth="1"/>
    <col min="4355" max="4356" width="8.83203125" style="2"/>
    <col min="4357" max="4357" width="12.33203125" style="2" customWidth="1"/>
    <col min="4358" max="4608" width="8.83203125" style="2"/>
    <col min="4609" max="4609" width="4.6640625" style="2" customWidth="1"/>
    <col min="4610" max="4610" width="57.5" style="2" customWidth="1"/>
    <col min="4611" max="4612" width="8.83203125" style="2"/>
    <col min="4613" max="4613" width="12.33203125" style="2" customWidth="1"/>
    <col min="4614" max="4864" width="8.83203125" style="2"/>
    <col min="4865" max="4865" width="4.6640625" style="2" customWidth="1"/>
    <col min="4866" max="4866" width="57.5" style="2" customWidth="1"/>
    <col min="4867" max="4868" width="8.83203125" style="2"/>
    <col min="4869" max="4869" width="12.33203125" style="2" customWidth="1"/>
    <col min="4870" max="5120" width="8.83203125" style="2"/>
    <col min="5121" max="5121" width="4.6640625" style="2" customWidth="1"/>
    <col min="5122" max="5122" width="57.5" style="2" customWidth="1"/>
    <col min="5123" max="5124" width="8.83203125" style="2"/>
    <col min="5125" max="5125" width="12.33203125" style="2" customWidth="1"/>
    <col min="5126" max="5376" width="8.83203125" style="2"/>
    <col min="5377" max="5377" width="4.6640625" style="2" customWidth="1"/>
    <col min="5378" max="5378" width="57.5" style="2" customWidth="1"/>
    <col min="5379" max="5380" width="8.83203125" style="2"/>
    <col min="5381" max="5381" width="12.33203125" style="2" customWidth="1"/>
    <col min="5382" max="5632" width="8.83203125" style="2"/>
    <col min="5633" max="5633" width="4.6640625" style="2" customWidth="1"/>
    <col min="5634" max="5634" width="57.5" style="2" customWidth="1"/>
    <col min="5635" max="5636" width="8.83203125" style="2"/>
    <col min="5637" max="5637" width="12.33203125" style="2" customWidth="1"/>
    <col min="5638" max="5888" width="8.83203125" style="2"/>
    <col min="5889" max="5889" width="4.6640625" style="2" customWidth="1"/>
    <col min="5890" max="5890" width="57.5" style="2" customWidth="1"/>
    <col min="5891" max="5892" width="8.83203125" style="2"/>
    <col min="5893" max="5893" width="12.33203125" style="2" customWidth="1"/>
    <col min="5894" max="6144" width="8.83203125" style="2"/>
    <col min="6145" max="6145" width="4.6640625" style="2" customWidth="1"/>
    <col min="6146" max="6146" width="57.5" style="2" customWidth="1"/>
    <col min="6147" max="6148" width="8.83203125" style="2"/>
    <col min="6149" max="6149" width="12.33203125" style="2" customWidth="1"/>
    <col min="6150" max="6400" width="8.83203125" style="2"/>
    <col min="6401" max="6401" width="4.6640625" style="2" customWidth="1"/>
    <col min="6402" max="6402" width="57.5" style="2" customWidth="1"/>
    <col min="6403" max="6404" width="8.83203125" style="2"/>
    <col min="6405" max="6405" width="12.33203125" style="2" customWidth="1"/>
    <col min="6406" max="6656" width="8.83203125" style="2"/>
    <col min="6657" max="6657" width="4.6640625" style="2" customWidth="1"/>
    <col min="6658" max="6658" width="57.5" style="2" customWidth="1"/>
    <col min="6659" max="6660" width="8.83203125" style="2"/>
    <col min="6661" max="6661" width="12.33203125" style="2" customWidth="1"/>
    <col min="6662" max="6912" width="8.83203125" style="2"/>
    <col min="6913" max="6913" width="4.6640625" style="2" customWidth="1"/>
    <col min="6914" max="6914" width="57.5" style="2" customWidth="1"/>
    <col min="6915" max="6916" width="8.83203125" style="2"/>
    <col min="6917" max="6917" width="12.33203125" style="2" customWidth="1"/>
    <col min="6918" max="7168" width="8.83203125" style="2"/>
    <col min="7169" max="7169" width="4.6640625" style="2" customWidth="1"/>
    <col min="7170" max="7170" width="57.5" style="2" customWidth="1"/>
    <col min="7171" max="7172" width="8.83203125" style="2"/>
    <col min="7173" max="7173" width="12.33203125" style="2" customWidth="1"/>
    <col min="7174" max="7424" width="8.83203125" style="2"/>
    <col min="7425" max="7425" width="4.6640625" style="2" customWidth="1"/>
    <col min="7426" max="7426" width="57.5" style="2" customWidth="1"/>
    <col min="7427" max="7428" width="8.83203125" style="2"/>
    <col min="7429" max="7429" width="12.33203125" style="2" customWidth="1"/>
    <col min="7430" max="7680" width="8.83203125" style="2"/>
    <col min="7681" max="7681" width="4.6640625" style="2" customWidth="1"/>
    <col min="7682" max="7682" width="57.5" style="2" customWidth="1"/>
    <col min="7683" max="7684" width="8.83203125" style="2"/>
    <col min="7685" max="7685" width="12.33203125" style="2" customWidth="1"/>
    <col min="7686" max="7936" width="8.83203125" style="2"/>
    <col min="7937" max="7937" width="4.6640625" style="2" customWidth="1"/>
    <col min="7938" max="7938" width="57.5" style="2" customWidth="1"/>
    <col min="7939" max="7940" width="8.83203125" style="2"/>
    <col min="7941" max="7941" width="12.33203125" style="2" customWidth="1"/>
    <col min="7942" max="8192" width="8.83203125" style="2"/>
    <col min="8193" max="8193" width="4.6640625" style="2" customWidth="1"/>
    <col min="8194" max="8194" width="57.5" style="2" customWidth="1"/>
    <col min="8195" max="8196" width="8.83203125" style="2"/>
    <col min="8197" max="8197" width="12.33203125" style="2" customWidth="1"/>
    <col min="8198" max="8448" width="8.83203125" style="2"/>
    <col min="8449" max="8449" width="4.6640625" style="2" customWidth="1"/>
    <col min="8450" max="8450" width="57.5" style="2" customWidth="1"/>
    <col min="8451" max="8452" width="8.83203125" style="2"/>
    <col min="8453" max="8453" width="12.33203125" style="2" customWidth="1"/>
    <col min="8454" max="8704" width="8.83203125" style="2"/>
    <col min="8705" max="8705" width="4.6640625" style="2" customWidth="1"/>
    <col min="8706" max="8706" width="57.5" style="2" customWidth="1"/>
    <col min="8707" max="8708" width="8.83203125" style="2"/>
    <col min="8709" max="8709" width="12.33203125" style="2" customWidth="1"/>
    <col min="8710" max="8960" width="8.83203125" style="2"/>
    <col min="8961" max="8961" width="4.6640625" style="2" customWidth="1"/>
    <col min="8962" max="8962" width="57.5" style="2" customWidth="1"/>
    <col min="8963" max="8964" width="8.83203125" style="2"/>
    <col min="8965" max="8965" width="12.33203125" style="2" customWidth="1"/>
    <col min="8966" max="9216" width="8.83203125" style="2"/>
    <col min="9217" max="9217" width="4.6640625" style="2" customWidth="1"/>
    <col min="9218" max="9218" width="57.5" style="2" customWidth="1"/>
    <col min="9219" max="9220" width="8.83203125" style="2"/>
    <col min="9221" max="9221" width="12.33203125" style="2" customWidth="1"/>
    <col min="9222" max="9472" width="8.83203125" style="2"/>
    <col min="9473" max="9473" width="4.6640625" style="2" customWidth="1"/>
    <col min="9474" max="9474" width="57.5" style="2" customWidth="1"/>
    <col min="9475" max="9476" width="8.83203125" style="2"/>
    <col min="9477" max="9477" width="12.33203125" style="2" customWidth="1"/>
    <col min="9478" max="9728" width="8.83203125" style="2"/>
    <col min="9729" max="9729" width="4.6640625" style="2" customWidth="1"/>
    <col min="9730" max="9730" width="57.5" style="2" customWidth="1"/>
    <col min="9731" max="9732" width="8.83203125" style="2"/>
    <col min="9733" max="9733" width="12.33203125" style="2" customWidth="1"/>
    <col min="9734" max="9984" width="8.83203125" style="2"/>
    <col min="9985" max="9985" width="4.6640625" style="2" customWidth="1"/>
    <col min="9986" max="9986" width="57.5" style="2" customWidth="1"/>
    <col min="9987" max="9988" width="8.83203125" style="2"/>
    <col min="9989" max="9989" width="12.33203125" style="2" customWidth="1"/>
    <col min="9990" max="10240" width="8.83203125" style="2"/>
    <col min="10241" max="10241" width="4.6640625" style="2" customWidth="1"/>
    <col min="10242" max="10242" width="57.5" style="2" customWidth="1"/>
    <col min="10243" max="10244" width="8.83203125" style="2"/>
    <col min="10245" max="10245" width="12.33203125" style="2" customWidth="1"/>
    <col min="10246" max="10496" width="8.83203125" style="2"/>
    <col min="10497" max="10497" width="4.6640625" style="2" customWidth="1"/>
    <col min="10498" max="10498" width="57.5" style="2" customWidth="1"/>
    <col min="10499" max="10500" width="8.83203125" style="2"/>
    <col min="10501" max="10501" width="12.33203125" style="2" customWidth="1"/>
    <col min="10502" max="10752" width="8.83203125" style="2"/>
    <col min="10753" max="10753" width="4.6640625" style="2" customWidth="1"/>
    <col min="10754" max="10754" width="57.5" style="2" customWidth="1"/>
    <col min="10755" max="10756" width="8.83203125" style="2"/>
    <col min="10757" max="10757" width="12.33203125" style="2" customWidth="1"/>
    <col min="10758" max="11008" width="8.83203125" style="2"/>
    <col min="11009" max="11009" width="4.6640625" style="2" customWidth="1"/>
    <col min="11010" max="11010" width="57.5" style="2" customWidth="1"/>
    <col min="11011" max="11012" width="8.83203125" style="2"/>
    <col min="11013" max="11013" width="12.33203125" style="2" customWidth="1"/>
    <col min="11014" max="11264" width="8.83203125" style="2"/>
    <col min="11265" max="11265" width="4.6640625" style="2" customWidth="1"/>
    <col min="11266" max="11266" width="57.5" style="2" customWidth="1"/>
    <col min="11267" max="11268" width="8.83203125" style="2"/>
    <col min="11269" max="11269" width="12.33203125" style="2" customWidth="1"/>
    <col min="11270" max="11520" width="8.83203125" style="2"/>
    <col min="11521" max="11521" width="4.6640625" style="2" customWidth="1"/>
    <col min="11522" max="11522" width="57.5" style="2" customWidth="1"/>
    <col min="11523" max="11524" width="8.83203125" style="2"/>
    <col min="11525" max="11525" width="12.33203125" style="2" customWidth="1"/>
    <col min="11526" max="11776" width="8.83203125" style="2"/>
    <col min="11777" max="11777" width="4.6640625" style="2" customWidth="1"/>
    <col min="11778" max="11778" width="57.5" style="2" customWidth="1"/>
    <col min="11779" max="11780" width="8.83203125" style="2"/>
    <col min="11781" max="11781" width="12.33203125" style="2" customWidth="1"/>
    <col min="11782" max="12032" width="8.83203125" style="2"/>
    <col min="12033" max="12033" width="4.6640625" style="2" customWidth="1"/>
    <col min="12034" max="12034" width="57.5" style="2" customWidth="1"/>
    <col min="12035" max="12036" width="8.83203125" style="2"/>
    <col min="12037" max="12037" width="12.33203125" style="2" customWidth="1"/>
    <col min="12038" max="12288" width="8.83203125" style="2"/>
    <col min="12289" max="12289" width="4.6640625" style="2" customWidth="1"/>
    <col min="12290" max="12290" width="57.5" style="2" customWidth="1"/>
    <col min="12291" max="12292" width="8.83203125" style="2"/>
    <col min="12293" max="12293" width="12.33203125" style="2" customWidth="1"/>
    <col min="12294" max="12544" width="8.83203125" style="2"/>
    <col min="12545" max="12545" width="4.6640625" style="2" customWidth="1"/>
    <col min="12546" max="12546" width="57.5" style="2" customWidth="1"/>
    <col min="12547" max="12548" width="8.83203125" style="2"/>
    <col min="12549" max="12549" width="12.33203125" style="2" customWidth="1"/>
    <col min="12550" max="12800" width="8.83203125" style="2"/>
    <col min="12801" max="12801" width="4.6640625" style="2" customWidth="1"/>
    <col min="12802" max="12802" width="57.5" style="2" customWidth="1"/>
    <col min="12803" max="12804" width="8.83203125" style="2"/>
    <col min="12805" max="12805" width="12.33203125" style="2" customWidth="1"/>
    <col min="12806" max="13056" width="8.83203125" style="2"/>
    <col min="13057" max="13057" width="4.6640625" style="2" customWidth="1"/>
    <col min="13058" max="13058" width="57.5" style="2" customWidth="1"/>
    <col min="13059" max="13060" width="8.83203125" style="2"/>
    <col min="13061" max="13061" width="12.33203125" style="2" customWidth="1"/>
    <col min="13062" max="13312" width="8.83203125" style="2"/>
    <col min="13313" max="13313" width="4.6640625" style="2" customWidth="1"/>
    <col min="13314" max="13314" width="57.5" style="2" customWidth="1"/>
    <col min="13315" max="13316" width="8.83203125" style="2"/>
    <col min="13317" max="13317" width="12.33203125" style="2" customWidth="1"/>
    <col min="13318" max="13568" width="8.83203125" style="2"/>
    <col min="13569" max="13569" width="4.6640625" style="2" customWidth="1"/>
    <col min="13570" max="13570" width="57.5" style="2" customWidth="1"/>
    <col min="13571" max="13572" width="8.83203125" style="2"/>
    <col min="13573" max="13573" width="12.33203125" style="2" customWidth="1"/>
    <col min="13574" max="13824" width="8.83203125" style="2"/>
    <col min="13825" max="13825" width="4.6640625" style="2" customWidth="1"/>
    <col min="13826" max="13826" width="57.5" style="2" customWidth="1"/>
    <col min="13827" max="13828" width="8.83203125" style="2"/>
    <col min="13829" max="13829" width="12.33203125" style="2" customWidth="1"/>
    <col min="13830" max="14080" width="8.83203125" style="2"/>
    <col min="14081" max="14081" width="4.6640625" style="2" customWidth="1"/>
    <col min="14082" max="14082" width="57.5" style="2" customWidth="1"/>
    <col min="14083" max="14084" width="8.83203125" style="2"/>
    <col min="14085" max="14085" width="12.33203125" style="2" customWidth="1"/>
    <col min="14086" max="14336" width="8.83203125" style="2"/>
    <col min="14337" max="14337" width="4.6640625" style="2" customWidth="1"/>
    <col min="14338" max="14338" width="57.5" style="2" customWidth="1"/>
    <col min="14339" max="14340" width="8.83203125" style="2"/>
    <col min="14341" max="14341" width="12.33203125" style="2" customWidth="1"/>
    <col min="14342" max="14592" width="8.83203125" style="2"/>
    <col min="14593" max="14593" width="4.6640625" style="2" customWidth="1"/>
    <col min="14594" max="14594" width="57.5" style="2" customWidth="1"/>
    <col min="14595" max="14596" width="8.83203125" style="2"/>
    <col min="14597" max="14597" width="12.33203125" style="2" customWidth="1"/>
    <col min="14598" max="14848" width="8.83203125" style="2"/>
    <col min="14849" max="14849" width="4.6640625" style="2" customWidth="1"/>
    <col min="14850" max="14850" width="57.5" style="2" customWidth="1"/>
    <col min="14851" max="14852" width="8.83203125" style="2"/>
    <col min="14853" max="14853" width="12.33203125" style="2" customWidth="1"/>
    <col min="14854" max="15104" width="8.83203125" style="2"/>
    <col min="15105" max="15105" width="4.6640625" style="2" customWidth="1"/>
    <col min="15106" max="15106" width="57.5" style="2" customWidth="1"/>
    <col min="15107" max="15108" width="8.83203125" style="2"/>
    <col min="15109" max="15109" width="12.33203125" style="2" customWidth="1"/>
    <col min="15110" max="15360" width="8.83203125" style="2"/>
    <col min="15361" max="15361" width="4.6640625" style="2" customWidth="1"/>
    <col min="15362" max="15362" width="57.5" style="2" customWidth="1"/>
    <col min="15363" max="15364" width="8.83203125" style="2"/>
    <col min="15365" max="15365" width="12.33203125" style="2" customWidth="1"/>
    <col min="15366" max="15616" width="8.83203125" style="2"/>
    <col min="15617" max="15617" width="4.6640625" style="2" customWidth="1"/>
    <col min="15618" max="15618" width="57.5" style="2" customWidth="1"/>
    <col min="15619" max="15620" width="8.83203125" style="2"/>
    <col min="15621" max="15621" width="12.33203125" style="2" customWidth="1"/>
    <col min="15622" max="15872" width="8.83203125" style="2"/>
    <col min="15873" max="15873" width="4.6640625" style="2" customWidth="1"/>
    <col min="15874" max="15874" width="57.5" style="2" customWidth="1"/>
    <col min="15875" max="15876" width="8.83203125" style="2"/>
    <col min="15877" max="15877" width="12.33203125" style="2" customWidth="1"/>
    <col min="15878" max="16128" width="8.83203125" style="2"/>
    <col min="16129" max="16129" width="4.6640625" style="2" customWidth="1"/>
    <col min="16130" max="16130" width="57.5" style="2" customWidth="1"/>
    <col min="16131" max="16132" width="8.83203125" style="2"/>
    <col min="16133" max="16133" width="12.33203125" style="2" customWidth="1"/>
    <col min="16134" max="16384" width="8.83203125" style="2"/>
  </cols>
  <sheetData>
    <row r="1" spans="1:5">
      <c r="A1" s="23" t="s">
        <v>37</v>
      </c>
      <c r="B1" s="11" t="s">
        <v>390</v>
      </c>
    </row>
    <row r="3" spans="1:5">
      <c r="A3" s="23" t="s">
        <v>39</v>
      </c>
      <c r="B3" s="11" t="s">
        <v>169</v>
      </c>
    </row>
    <row r="4" spans="1:5" ht="223.5" customHeight="1">
      <c r="A4" s="23"/>
      <c r="B4" s="136" t="s">
        <v>323</v>
      </c>
      <c r="C4" s="136"/>
      <c r="D4" s="136"/>
      <c r="E4" s="136"/>
    </row>
    <row r="6" spans="1:5" ht="72" customHeight="1">
      <c r="A6" s="25" t="s">
        <v>41</v>
      </c>
      <c r="B6" s="12" t="s">
        <v>324</v>
      </c>
      <c r="E6" s="26"/>
    </row>
    <row r="7" spans="1:5">
      <c r="B7" s="13" t="s">
        <v>133</v>
      </c>
      <c r="C7" s="20">
        <v>21</v>
      </c>
      <c r="D7" s="17"/>
      <c r="E7" s="26">
        <f>D7*C7</f>
        <v>0</v>
      </c>
    </row>
    <row r="8" spans="1:5">
      <c r="D8" s="17"/>
      <c r="E8" s="26"/>
    </row>
    <row r="9" spans="1:5" ht="84.75" customHeight="1">
      <c r="A9" s="25" t="s">
        <v>326</v>
      </c>
      <c r="B9" s="12" t="s">
        <v>325</v>
      </c>
      <c r="D9" s="17"/>
      <c r="E9" s="26"/>
    </row>
    <row r="10" spans="1:5">
      <c r="B10" s="13" t="s">
        <v>133</v>
      </c>
      <c r="C10" s="20">
        <v>0</v>
      </c>
      <c r="D10" s="17"/>
      <c r="E10" s="26">
        <f>D10*C10</f>
        <v>0</v>
      </c>
    </row>
    <row r="11" spans="1:5">
      <c r="B11" s="13"/>
      <c r="D11" s="17"/>
      <c r="E11" s="26"/>
    </row>
    <row r="12" spans="1:5" ht="105">
      <c r="A12" s="25" t="s">
        <v>33</v>
      </c>
      <c r="B12" s="12" t="s">
        <v>328</v>
      </c>
      <c r="D12" s="17"/>
      <c r="E12" s="26"/>
    </row>
    <row r="13" spans="1:5">
      <c r="B13" s="13" t="s">
        <v>85</v>
      </c>
      <c r="C13" s="20">
        <v>3</v>
      </c>
      <c r="D13" s="17"/>
      <c r="E13" s="26">
        <f>D13*C13</f>
        <v>0</v>
      </c>
    </row>
    <row r="14" spans="1:5">
      <c r="B14" s="13"/>
      <c r="D14" s="17"/>
      <c r="E14" s="26"/>
    </row>
    <row r="15" spans="1:5" ht="30">
      <c r="A15" s="25" t="s">
        <v>329</v>
      </c>
      <c r="B15" s="12" t="s">
        <v>330</v>
      </c>
      <c r="D15" s="17"/>
      <c r="E15" s="26"/>
    </row>
    <row r="16" spans="1:5">
      <c r="B16" s="13" t="s">
        <v>133</v>
      </c>
      <c r="C16" s="20">
        <v>11.5</v>
      </c>
      <c r="D16" s="17"/>
      <c r="E16" s="26">
        <f>D16*C16</f>
        <v>0</v>
      </c>
    </row>
    <row r="17" spans="1:5">
      <c r="B17" s="13"/>
      <c r="D17" s="17"/>
      <c r="E17" s="26"/>
    </row>
    <row r="18" spans="1:5" ht="45">
      <c r="A18" s="25" t="s">
        <v>327</v>
      </c>
      <c r="B18" s="12" t="s">
        <v>331</v>
      </c>
      <c r="D18" s="17"/>
      <c r="E18" s="26"/>
    </row>
    <row r="19" spans="1:5">
      <c r="B19" s="13" t="s">
        <v>133</v>
      </c>
      <c r="C19" s="20">
        <v>63</v>
      </c>
      <c r="D19" s="17"/>
      <c r="E19" s="26">
        <f>D19*C19</f>
        <v>0</v>
      </c>
    </row>
    <row r="20" spans="1:5">
      <c r="B20" s="13"/>
      <c r="D20" s="17"/>
      <c r="E20" s="26"/>
    </row>
    <row r="21" spans="1:5">
      <c r="A21" s="72" t="s">
        <v>34</v>
      </c>
      <c r="B21" s="28"/>
      <c r="C21" s="29"/>
      <c r="D21" s="30"/>
      <c r="E21" s="92">
        <f>SUM(E7:E20)</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Projektanstska dela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Dario</cp:lastModifiedBy>
  <cp:lastPrinted>2018-11-06T08:22:33Z</cp:lastPrinted>
  <dcterms:created xsi:type="dcterms:W3CDTF">2015-07-16T08:21:33Z</dcterms:created>
  <dcterms:modified xsi:type="dcterms:W3CDTF">2019-10-21T09:07:53Z</dcterms:modified>
</cp:coreProperties>
</file>